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4-5 старт" sheetId="7" r:id="rId1"/>
    <sheet name="5-6 промежуток" sheetId="8" r:id="rId2"/>
    <sheet name="5-6 итог" sheetId="9" r:id="rId3"/>
  </sheets>
  <definedNames>
    <definedName name="_xlnm._FilterDatabase" localSheetId="0" hidden="1">'4-5 старт'!$K$1:$K$6</definedName>
    <definedName name="_xlnm.Print_Area" localSheetId="0">'4-5 старт'!$A$1:$AN$68</definedName>
  </definedNames>
  <calcPr calcId="162913"/>
</workbook>
</file>

<file path=xl/calcChain.xml><?xml version="1.0" encoding="utf-8"?>
<calcChain xmlns="http://schemas.openxmlformats.org/spreadsheetml/2006/main">
  <c r="J34" i="7" l="1"/>
  <c r="K34" i="7" s="1"/>
  <c r="AG29" i="7"/>
  <c r="AH29" i="7" s="1"/>
  <c r="Y29" i="7"/>
  <c r="X29" i="7"/>
  <c r="O29" i="7"/>
  <c r="I29" i="7"/>
  <c r="J29" i="7" s="1"/>
  <c r="AK28" i="7"/>
  <c r="AH28" i="7"/>
  <c r="AG28" i="7"/>
  <c r="X28" i="7"/>
  <c r="Y28" i="7" s="1"/>
  <c r="O28" i="7"/>
  <c r="P28" i="7" s="1"/>
  <c r="I28" i="7"/>
  <c r="AJ28" i="7" s="1"/>
  <c r="AJ27" i="7"/>
  <c r="AK27" i="7" s="1"/>
  <c r="AG27" i="7"/>
  <c r="AH27" i="7" s="1"/>
  <c r="Y27" i="7"/>
  <c r="X27" i="7"/>
  <c r="O27" i="7"/>
  <c r="P27" i="7" s="1"/>
  <c r="I27" i="7"/>
  <c r="J27" i="7" s="1"/>
  <c r="AG26" i="7"/>
  <c r="AH26" i="7" s="1"/>
  <c r="X26" i="7"/>
  <c r="Y26" i="7" s="1"/>
  <c r="O26" i="7"/>
  <c r="P26" i="7" s="1"/>
  <c r="I26" i="7"/>
  <c r="AJ26" i="7" s="1"/>
  <c r="AK26" i="7" s="1"/>
  <c r="AG25" i="7"/>
  <c r="AH25" i="7" s="1"/>
  <c r="Y25" i="7"/>
  <c r="X25" i="7"/>
  <c r="O25" i="7"/>
  <c r="P25" i="7" s="1"/>
  <c r="I25" i="7"/>
  <c r="J25" i="7" s="1"/>
  <c r="AG24" i="7"/>
  <c r="AH24" i="7" s="1"/>
  <c r="X24" i="7"/>
  <c r="Y24" i="7" s="1"/>
  <c r="O24" i="7"/>
  <c r="P24" i="7" s="1"/>
  <c r="I24" i="7"/>
  <c r="AG23" i="7"/>
  <c r="AH23" i="7" s="1"/>
  <c r="Y23" i="7"/>
  <c r="X23" i="7"/>
  <c r="O23" i="7"/>
  <c r="P23" i="7" s="1"/>
  <c r="I23" i="7"/>
  <c r="J23" i="7" s="1"/>
  <c r="AG22" i="7"/>
  <c r="AH22" i="7" s="1"/>
  <c r="X22" i="7"/>
  <c r="Y22" i="7" s="1"/>
  <c r="O22" i="7"/>
  <c r="P22" i="7" s="1"/>
  <c r="I22" i="7"/>
  <c r="AG21" i="7"/>
  <c r="AH21" i="7" s="1"/>
  <c r="Y21" i="7"/>
  <c r="X21" i="7"/>
  <c r="O21" i="7"/>
  <c r="P21" i="7" s="1"/>
  <c r="I21" i="7"/>
  <c r="J21" i="7" s="1"/>
  <c r="AG20" i="7"/>
  <c r="AH20" i="7" s="1"/>
  <c r="X20" i="7"/>
  <c r="Y20" i="7" s="1"/>
  <c r="O20" i="7"/>
  <c r="P20" i="7" s="1"/>
  <c r="I20" i="7"/>
  <c r="AG19" i="7"/>
  <c r="AH19" i="7" s="1"/>
  <c r="Y19" i="7"/>
  <c r="X19" i="7"/>
  <c r="O19" i="7"/>
  <c r="P19" i="7" s="1"/>
  <c r="I19" i="7"/>
  <c r="J19" i="7" s="1"/>
  <c r="AG18" i="7"/>
  <c r="AH18" i="7" s="1"/>
  <c r="X18" i="7"/>
  <c r="Y18" i="7" s="1"/>
  <c r="O18" i="7"/>
  <c r="P18" i="7" s="1"/>
  <c r="I18" i="7"/>
  <c r="AG17" i="7"/>
  <c r="AH17" i="7" s="1"/>
  <c r="Y17" i="7"/>
  <c r="X17" i="7"/>
  <c r="O17" i="7"/>
  <c r="P17" i="7" s="1"/>
  <c r="I17" i="7"/>
  <c r="J17" i="7" s="1"/>
  <c r="AG16" i="7"/>
  <c r="AH16" i="7" s="1"/>
  <c r="X16" i="7"/>
  <c r="Y16" i="7" s="1"/>
  <c r="O16" i="7"/>
  <c r="P16" i="7" s="1"/>
  <c r="I16" i="7"/>
  <c r="AJ16" i="7" s="1"/>
  <c r="AK16" i="7" s="1"/>
  <c r="AG15" i="7"/>
  <c r="AH15" i="7" s="1"/>
  <c r="Y15" i="7"/>
  <c r="X15" i="7"/>
  <c r="O15" i="7"/>
  <c r="P15" i="7" s="1"/>
  <c r="I15" i="7"/>
  <c r="J15" i="7" s="1"/>
  <c r="AG14" i="7"/>
  <c r="AH14" i="7" s="1"/>
  <c r="X14" i="7"/>
  <c r="Y14" i="7" s="1"/>
  <c r="O14" i="7"/>
  <c r="P14" i="7" s="1"/>
  <c r="I14" i="7"/>
  <c r="AG13" i="7"/>
  <c r="AH13" i="7" s="1"/>
  <c r="Y13" i="7"/>
  <c r="X13" i="7"/>
  <c r="O13" i="7"/>
  <c r="P13" i="7" s="1"/>
  <c r="I13" i="7"/>
  <c r="J13" i="7" s="1"/>
  <c r="AG12" i="7"/>
  <c r="AH12" i="7" s="1"/>
  <c r="X12" i="7"/>
  <c r="Y12" i="7" s="1"/>
  <c r="O12" i="7"/>
  <c r="P12" i="7" s="1"/>
  <c r="I12" i="7"/>
  <c r="AJ12" i="7" s="1"/>
  <c r="AK12" i="7" s="1"/>
  <c r="AG11" i="7"/>
  <c r="AH11" i="7" s="1"/>
  <c r="Y11" i="7"/>
  <c r="X11" i="7"/>
  <c r="O11" i="7"/>
  <c r="P11" i="7" s="1"/>
  <c r="I11" i="7"/>
  <c r="J11" i="7" s="1"/>
  <c r="AG10" i="7"/>
  <c r="AH10" i="7" s="1"/>
  <c r="X10" i="7"/>
  <c r="Y10" i="7" s="1"/>
  <c r="O10" i="7"/>
  <c r="P10" i="7" s="1"/>
  <c r="I10" i="7"/>
  <c r="AG9" i="7"/>
  <c r="AH9" i="7" s="1"/>
  <c r="Y9" i="7"/>
  <c r="X9" i="7"/>
  <c r="O9" i="7"/>
  <c r="P9" i="7" s="1"/>
  <c r="I9" i="7"/>
  <c r="J9" i="7" s="1"/>
  <c r="AJ29" i="7" l="1"/>
  <c r="AK29" i="7" s="1"/>
  <c r="AJ24" i="7"/>
  <c r="AK24" i="7" s="1"/>
  <c r="AJ20" i="7"/>
  <c r="AK20" i="7" s="1"/>
  <c r="AH34" i="7"/>
  <c r="AI34" i="7" s="1"/>
  <c r="P34" i="7"/>
  <c r="Q34" i="7" s="1"/>
  <c r="Y34" i="7"/>
  <c r="Z34" i="7" s="1"/>
  <c r="AJ9" i="7"/>
  <c r="AK9" i="7" s="1"/>
  <c r="AJ13" i="7"/>
  <c r="AK13" i="7" s="1"/>
  <c r="AJ17" i="7"/>
  <c r="AK17" i="7" s="1"/>
  <c r="AJ21" i="7"/>
  <c r="AK21" i="7" s="1"/>
  <c r="J12" i="7"/>
  <c r="J16" i="7"/>
  <c r="J20" i="7"/>
  <c r="J24" i="7"/>
  <c r="J26" i="7"/>
  <c r="P29" i="7"/>
  <c r="AJ10" i="7"/>
  <c r="AK10" i="7" s="1"/>
  <c r="AJ11" i="7"/>
  <c r="AK11" i="7" s="1"/>
  <c r="AJ14" i="7"/>
  <c r="AK14" i="7" s="1"/>
  <c r="AJ15" i="7"/>
  <c r="AK15" i="7" s="1"/>
  <c r="AJ18" i="7"/>
  <c r="AK18" i="7" s="1"/>
  <c r="AJ19" i="7"/>
  <c r="AK19" i="7" s="1"/>
  <c r="AJ22" i="7"/>
  <c r="AK22" i="7" s="1"/>
  <c r="AJ23" i="7"/>
  <c r="AK23" i="7" s="1"/>
  <c r="J10" i="7"/>
  <c r="J14" i="7"/>
  <c r="J18" i="7"/>
  <c r="J22" i="7"/>
  <c r="AJ25" i="7"/>
  <c r="AK25" i="7" s="1"/>
  <c r="J28" i="7"/>
  <c r="AK39" i="7" l="1"/>
  <c r="AL39" i="7" s="1"/>
</calcChain>
</file>

<file path=xl/sharedStrings.xml><?xml version="1.0" encoding="utf-8"?>
<sst xmlns="http://schemas.openxmlformats.org/spreadsheetml/2006/main" count="208" uniqueCount="68">
  <si>
    <t xml:space="preserve">Лист наблюдения  </t>
  </si>
  <si>
    <t>№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</si>
  <si>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</si>
  <si>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</si>
  <si>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</si>
  <si>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</si>
  <si>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</si>
  <si>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</si>
  <si>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</si>
  <si>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</si>
  <si>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</si>
  <si>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к-во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</si>
  <si>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</si>
  <si>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</si>
  <si>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</si>
  <si>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</si>
  <si>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</si>
  <si>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</si>
  <si>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</si>
  <si>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Ақоразова Айым</t>
  </si>
  <si>
    <t>Унашев Имран</t>
  </si>
  <si>
    <t>Камелова Камила</t>
  </si>
  <si>
    <t>Губайдуллина Сафия</t>
  </si>
  <si>
    <t>Самат Аяла</t>
  </si>
  <si>
    <t>Қуандыков Исмайл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</si>
  <si>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</si>
  <si>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</si>
  <si>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</si>
  <si>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</si>
  <si>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</si>
  <si>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</si>
  <si>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Амила</t>
  </si>
  <si>
    <t>Курбанов Самир</t>
  </si>
  <si>
    <t>Иса Исмайл</t>
  </si>
  <si>
    <t>Бисенов Батыр</t>
  </si>
  <si>
    <t>Нугаев Алишер</t>
  </si>
  <si>
    <t>Уразалин Исатай</t>
  </si>
  <si>
    <t>Беккужин Акбар</t>
  </si>
  <si>
    <t>Алимбаев Кайсар</t>
  </si>
  <si>
    <t>Тымпиев Асылжан</t>
  </si>
  <si>
    <t xml:space="preserve">результатов диагностики стартового контроля в старшей группе (от 4 лет) </t>
  </si>
  <si>
    <t>Развитие  творческих,исследовательной деятельности</t>
  </si>
  <si>
    <t>общее</t>
  </si>
  <si>
    <t>4-5-Т.2 распознает цвета;</t>
  </si>
  <si>
    <t>4-5-Т.3 изображает предметы четырехугольной формы, сочетая их с округлыми формами;</t>
  </si>
  <si>
    <t>4-5-Т.4 создает несложные сюжетные композиции;</t>
  </si>
  <si>
    <t>4-5-Т.5 рисует мелом на асфальте, палочками на песке;</t>
  </si>
  <si>
    <t>4-5-Т.6 имеет первоначальные навыки закрашивания форм.</t>
  </si>
  <si>
    <t>4-5-Т.7 проявляет интерес к лепке из глины, пластилина, теста;</t>
  </si>
  <si>
    <t>4-5-Т.8 раскатывает прямыми и круговыми движениями ладони;</t>
  </si>
  <si>
    <t>4-5-Т.9 лепит различные предметы, состоящие из 1-3 частей, используя разнообразные приемы лепки (снеговик, поезд, заборчик, бусы, сережки)</t>
  </si>
  <si>
    <t>4-5-Т.10 владеет основными техническими навыками и умениями, необходимыми для изобразительной деятельности;</t>
  </si>
  <si>
    <t>4-5-Т.11 знает свойства бумаги;</t>
  </si>
  <si>
    <t>4-5-Т.12 раскладывает в определенной последовательности детали разной формы, величины, цвета, наклеивает полученное изображение на бумагу;</t>
  </si>
  <si>
    <t>4-5-Т.13 располагает предметы на бумаге разной формы, подготовленных взрослым;</t>
  </si>
  <si>
    <t>4-5-Т.14 участвует в составлении простейших композиций из готовых форм;</t>
  </si>
  <si>
    <t>4-5-Т.15 работает аккуратно: пользуется салфеткой для удаления остатков клея.</t>
  </si>
  <si>
    <t>4-5-Т.16 умеет слушать музыку;</t>
  </si>
  <si>
    <t xml:space="preserve">4-5-Т.17 различает темп музыкального произведения; </t>
  </si>
  <si>
    <t>4-5-Т.18 реагирует на начало и окончание мелодии;</t>
  </si>
  <si>
    <t>4-5-Т.19 выполняет танцевальные движения со сменой динамики по одному, в парах, имитирует движения животных;</t>
  </si>
  <si>
    <t>4-5-Т.20 различает и называет некоторые детские музыкальные инструменты;</t>
  </si>
  <si>
    <t>4-5-Т.21 эмоционально воспринимает музыкальное произведение</t>
  </si>
  <si>
    <t>I ур</t>
  </si>
  <si>
    <t>IІ ур</t>
  </si>
  <si>
    <t>всего детей</t>
  </si>
  <si>
    <t>рисование</t>
  </si>
  <si>
    <t xml:space="preserve">Учебный год: _2022-2023___________       Группа предшкола Всезнайки_____________________     Дата проведения: Сентябрь_________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</si>
</sst>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0" fillId="0" borderId="0" xfId="0" applyNumberFormat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56"/>
  <sheetViews>
    <sheetView tabSelected="1" view="pageBreakPreview" topLeftCell="A10" zoomScale="66" zoomScaleNormal="89" zoomScaleSheetLayoutView="66" workbookViewId="0">
      <selection activeCell="AE42" sqref="AE42"/>
    </sheetView>
  </sheetViews>
  <sheetFormatPr defaultRowHeight="15" x14ac:dyDescent="0.25"/>
  <cols>
    <col min="2" max="2" width="5.42578125" customWidth="1"/>
    <col min="3" max="3" width="20.5703125" customWidth="1"/>
    <col min="4" max="4" width="3.85546875" customWidth="1"/>
    <col min="5" max="5" width="7.5703125" customWidth="1"/>
    <col min="6" max="6" width="5.7109375" customWidth="1"/>
    <col min="7" max="7" width="7.140625" customWidth="1"/>
    <col min="8" max="8" width="6.85546875" customWidth="1"/>
    <col min="9" max="9" width="5.140625" customWidth="1"/>
    <col min="10" max="10" width="5.42578125" customWidth="1"/>
    <col min="11" max="11" width="9.28515625" customWidth="1"/>
    <col min="12" max="12" width="5.28515625" customWidth="1"/>
    <col min="13" max="13" width="6.85546875" customWidth="1"/>
    <col min="14" max="14" width="6.7109375" customWidth="1"/>
    <col min="15" max="15" width="6.140625" customWidth="1"/>
    <col min="16" max="16" width="5.7109375" customWidth="1"/>
    <col min="17" max="17" width="6.85546875" customWidth="1"/>
    <col min="18" max="18" width="4.140625" customWidth="1"/>
    <col min="19" max="19" width="5.140625" customWidth="1"/>
    <col min="20" max="20" width="9.7109375" customWidth="1"/>
    <col min="21" max="21" width="6.28515625" customWidth="1"/>
    <col min="22" max="22" width="6.140625" customWidth="1"/>
    <col min="23" max="23" width="12.42578125" customWidth="1"/>
    <col min="24" max="24" width="7.42578125" customWidth="1"/>
    <col min="25" max="25" width="5.85546875" customWidth="1"/>
    <col min="26" max="26" width="8.7109375" customWidth="1"/>
    <col min="27" max="27" width="4.5703125" customWidth="1"/>
    <col min="28" max="28" width="5.42578125" customWidth="1"/>
    <col min="29" max="29" width="11.42578125" customWidth="1"/>
    <col min="30" max="30" width="6.28515625" customWidth="1"/>
    <col min="31" max="31" width="9" customWidth="1"/>
    <col min="32" max="32" width="5.5703125" customWidth="1"/>
    <col min="33" max="33" width="8" customWidth="1"/>
    <col min="34" max="34" width="5.7109375" customWidth="1"/>
    <col min="35" max="35" width="7" customWidth="1"/>
    <col min="36" max="36" width="5.28515625" customWidth="1"/>
    <col min="37" max="37" width="6" customWidth="1"/>
    <col min="39" max="39" width="9.140625" style="4"/>
  </cols>
  <sheetData>
    <row r="2" spans="1:78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BZ2" s="4"/>
    </row>
    <row r="3" spans="1:78" ht="15" customHeight="1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BZ3" s="4"/>
    </row>
    <row r="4" spans="1:78" ht="15" customHeight="1" x14ac:dyDescent="0.25">
      <c r="A4" s="27" t="s">
        <v>67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BZ4" s="4"/>
    </row>
    <row r="5" spans="1:78" x14ac:dyDescent="0.25">
      <c r="AM5"/>
      <c r="BZ5" s="4"/>
    </row>
    <row r="6" spans="1:78" x14ac:dyDescent="0.25">
      <c r="B6" s="28" t="s">
        <v>41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8"/>
      <c r="AK6" s="28"/>
      <c r="AL6" s="28"/>
      <c r="AM6"/>
      <c r="BZ6" s="4"/>
    </row>
    <row r="7" spans="1:78" ht="39.75" customHeight="1" x14ac:dyDescent="0.25">
      <c r="B7" s="34" t="s">
        <v>1</v>
      </c>
      <c r="C7" s="11"/>
      <c r="D7" s="34" t="s">
        <v>66</v>
      </c>
      <c r="E7" s="34"/>
      <c r="F7" s="34"/>
      <c r="G7" s="34"/>
      <c r="H7" s="34"/>
      <c r="I7" s="31" t="s">
        <v>42</v>
      </c>
      <c r="J7" s="32" t="s">
        <v>9</v>
      </c>
      <c r="K7" s="33" t="s">
        <v>10</v>
      </c>
      <c r="L7" s="30" t="s">
        <v>2</v>
      </c>
      <c r="M7" s="30"/>
      <c r="N7" s="30"/>
      <c r="O7" s="31" t="s">
        <v>42</v>
      </c>
      <c r="P7" s="32" t="s">
        <v>9</v>
      </c>
      <c r="Q7" s="33" t="s">
        <v>10</v>
      </c>
      <c r="R7" s="30" t="s">
        <v>3</v>
      </c>
      <c r="S7" s="30"/>
      <c r="T7" s="30"/>
      <c r="U7" s="30"/>
      <c r="V7" s="30"/>
      <c r="W7" s="30"/>
      <c r="X7" s="31" t="s">
        <v>42</v>
      </c>
      <c r="Y7" s="32" t="s">
        <v>9</v>
      </c>
      <c r="Z7" s="33" t="s">
        <v>10</v>
      </c>
      <c r="AA7" s="30" t="s">
        <v>4</v>
      </c>
      <c r="AB7" s="30"/>
      <c r="AC7" s="30"/>
      <c r="AD7" s="30"/>
      <c r="AE7" s="30"/>
      <c r="AF7" s="30"/>
      <c r="AG7" s="31" t="s">
        <v>42</v>
      </c>
      <c r="AH7" s="32" t="s">
        <v>9</v>
      </c>
      <c r="AI7" s="33" t="s">
        <v>10</v>
      </c>
      <c r="AJ7" s="39" t="s">
        <v>5</v>
      </c>
      <c r="AK7" s="41" t="s">
        <v>6</v>
      </c>
      <c r="AL7" s="35" t="s">
        <v>7</v>
      </c>
      <c r="AM7"/>
      <c r="BZ7" s="4"/>
    </row>
    <row r="8" spans="1:78" ht="225" customHeight="1" x14ac:dyDescent="0.25">
      <c r="B8" s="34"/>
      <c r="C8" s="14"/>
      <c r="D8" s="10" t="s">
        <v>43</v>
      </c>
      <c r="E8" s="10" t="s">
        <v>44</v>
      </c>
      <c r="F8" s="10" t="s">
        <v>45</v>
      </c>
      <c r="G8" s="10" t="s">
        <v>46</v>
      </c>
      <c r="H8" s="10" t="s">
        <v>47</v>
      </c>
      <c r="I8" s="31"/>
      <c r="J8" s="32"/>
      <c r="K8" s="33"/>
      <c r="L8" s="10" t="s">
        <v>48</v>
      </c>
      <c r="M8" s="10" t="s">
        <v>49</v>
      </c>
      <c r="N8" s="10" t="s">
        <v>50</v>
      </c>
      <c r="O8" s="31"/>
      <c r="P8" s="32"/>
      <c r="Q8" s="33"/>
      <c r="R8" s="10" t="s">
        <v>51</v>
      </c>
      <c r="S8" s="10" t="s">
        <v>52</v>
      </c>
      <c r="T8" s="10" t="s">
        <v>53</v>
      </c>
      <c r="U8" s="10" t="s">
        <v>54</v>
      </c>
      <c r="V8" s="10" t="s">
        <v>55</v>
      </c>
      <c r="W8" s="10" t="s">
        <v>56</v>
      </c>
      <c r="X8" s="31"/>
      <c r="Y8" s="32"/>
      <c r="Z8" s="33"/>
      <c r="AA8" s="10" t="s">
        <v>57</v>
      </c>
      <c r="AB8" s="10" t="s">
        <v>58</v>
      </c>
      <c r="AC8" s="10" t="s">
        <v>59</v>
      </c>
      <c r="AD8" s="10" t="s">
        <v>60</v>
      </c>
      <c r="AE8" s="10" t="s">
        <v>61</v>
      </c>
      <c r="AF8" s="10" t="s">
        <v>62</v>
      </c>
      <c r="AG8" s="31"/>
      <c r="AH8" s="32"/>
      <c r="AI8" s="33"/>
      <c r="AJ8" s="40"/>
      <c r="AK8" s="41"/>
      <c r="AL8" s="35"/>
      <c r="AM8"/>
      <c r="BZ8" s="4"/>
    </row>
    <row r="9" spans="1:78" x14ac:dyDescent="0.25">
      <c r="B9" s="1">
        <v>1</v>
      </c>
      <c r="C9" s="1" t="s">
        <v>19</v>
      </c>
      <c r="D9" s="1">
        <v>1</v>
      </c>
      <c r="E9" s="1">
        <v>1</v>
      </c>
      <c r="F9" s="1">
        <v>2</v>
      </c>
      <c r="G9" s="1">
        <v>1</v>
      </c>
      <c r="H9" s="1">
        <v>1</v>
      </c>
      <c r="I9" s="5">
        <f t="shared" ref="I9:I29" si="0">SUM(D9:H9)</f>
        <v>6</v>
      </c>
      <c r="J9" s="7">
        <f>I9/6</f>
        <v>1</v>
      </c>
      <c r="K9" s="15" t="s">
        <v>63</v>
      </c>
      <c r="L9" s="1">
        <v>1</v>
      </c>
      <c r="M9" s="1">
        <v>1</v>
      </c>
      <c r="N9" s="1">
        <v>1</v>
      </c>
      <c r="O9" s="5">
        <f>SUM(L9:N9)</f>
        <v>3</v>
      </c>
      <c r="P9" s="7">
        <f>O9/3</f>
        <v>1</v>
      </c>
      <c r="Q9" s="15" t="s">
        <v>63</v>
      </c>
      <c r="R9" s="1">
        <v>1</v>
      </c>
      <c r="S9" s="1">
        <v>1</v>
      </c>
      <c r="T9" s="1">
        <v>2</v>
      </c>
      <c r="U9" s="1">
        <v>2</v>
      </c>
      <c r="V9" s="1">
        <v>2</v>
      </c>
      <c r="W9" s="1">
        <v>2</v>
      </c>
      <c r="X9" s="5">
        <f>SUM(R9:W9)</f>
        <v>10</v>
      </c>
      <c r="Y9" s="7">
        <f>X9/6</f>
        <v>1.6666666666666667</v>
      </c>
      <c r="Z9" s="15" t="s">
        <v>64</v>
      </c>
      <c r="AA9" s="1">
        <v>1</v>
      </c>
      <c r="AB9" s="1">
        <v>2</v>
      </c>
      <c r="AC9" s="1">
        <v>1</v>
      </c>
      <c r="AD9" s="1">
        <v>2</v>
      </c>
      <c r="AE9" s="1">
        <v>2</v>
      </c>
      <c r="AF9" s="1">
        <v>1</v>
      </c>
      <c r="AG9" s="5">
        <f>SUM(AA9:AF9)</f>
        <v>9</v>
      </c>
      <c r="AH9" s="7">
        <f>AG9/6</f>
        <v>1.5</v>
      </c>
      <c r="AI9" s="15" t="s">
        <v>63</v>
      </c>
      <c r="AJ9" s="6">
        <f>I9+O9+X9+AG9</f>
        <v>28</v>
      </c>
      <c r="AK9" s="16">
        <f>AJ9/21</f>
        <v>1.3333333333333333</v>
      </c>
      <c r="AL9" s="15" t="s">
        <v>63</v>
      </c>
      <c r="AM9"/>
      <c r="BZ9" s="4"/>
    </row>
    <row r="10" spans="1:78" x14ac:dyDescent="0.25">
      <c r="B10" s="1">
        <v>2</v>
      </c>
      <c r="C10" s="1" t="s">
        <v>22</v>
      </c>
      <c r="D10" s="1">
        <v>2</v>
      </c>
      <c r="E10" s="1">
        <v>1</v>
      </c>
      <c r="F10" s="1">
        <v>2</v>
      </c>
      <c r="G10" s="1">
        <v>2</v>
      </c>
      <c r="H10" s="1">
        <v>2</v>
      </c>
      <c r="I10" s="5">
        <f t="shared" si="0"/>
        <v>9</v>
      </c>
      <c r="J10" s="7">
        <f t="shared" ref="J10:J29" si="1">I10/6</f>
        <v>1.5</v>
      </c>
      <c r="K10" s="15" t="s">
        <v>63</v>
      </c>
      <c r="L10" s="1">
        <v>2</v>
      </c>
      <c r="M10" s="1">
        <v>2</v>
      </c>
      <c r="N10" s="1">
        <v>2</v>
      </c>
      <c r="O10" s="5">
        <f t="shared" ref="O10:O29" si="2">SUM(L10:N10)</f>
        <v>6</v>
      </c>
      <c r="P10" s="7">
        <f t="shared" ref="P10:P29" si="3">O10/3</f>
        <v>2</v>
      </c>
      <c r="Q10" s="15" t="s">
        <v>64</v>
      </c>
      <c r="R10" s="1">
        <v>1</v>
      </c>
      <c r="S10" s="1">
        <v>2</v>
      </c>
      <c r="T10" s="1">
        <v>2</v>
      </c>
      <c r="U10" s="1">
        <v>1</v>
      </c>
      <c r="V10" s="1">
        <v>1</v>
      </c>
      <c r="W10" s="1">
        <v>2</v>
      </c>
      <c r="X10" s="5">
        <f t="shared" ref="X10:X29" si="4">SUM(R10:W10)</f>
        <v>9</v>
      </c>
      <c r="Y10" s="7">
        <f t="shared" ref="Y10:Y29" si="5">X10/6</f>
        <v>1.5</v>
      </c>
      <c r="Z10" s="15" t="s">
        <v>63</v>
      </c>
      <c r="AA10" s="1">
        <v>1</v>
      </c>
      <c r="AB10" s="1">
        <v>1</v>
      </c>
      <c r="AC10" s="1">
        <v>1</v>
      </c>
      <c r="AD10" s="1">
        <v>2</v>
      </c>
      <c r="AE10" s="1">
        <v>2</v>
      </c>
      <c r="AF10" s="1">
        <v>2</v>
      </c>
      <c r="AG10" s="5">
        <f t="shared" ref="AG10:AG29" si="6">SUM(AA10:AF10)</f>
        <v>9</v>
      </c>
      <c r="AH10" s="7">
        <f t="shared" ref="AH10:AH29" si="7">AG10/6</f>
        <v>1.5</v>
      </c>
      <c r="AI10" s="15" t="s">
        <v>63</v>
      </c>
      <c r="AJ10" s="6">
        <f t="shared" ref="AJ10:AJ29" si="8">I10+O10+X10+AG10</f>
        <v>33</v>
      </c>
      <c r="AK10" s="16">
        <f t="shared" ref="AK10:AK29" si="9">AJ10/21</f>
        <v>1.5714285714285714</v>
      </c>
      <c r="AL10" s="15" t="s">
        <v>63</v>
      </c>
      <c r="AM10"/>
      <c r="BZ10" s="4"/>
    </row>
    <row r="11" spans="1:78" x14ac:dyDescent="0.25">
      <c r="B11" s="1">
        <v>3</v>
      </c>
      <c r="C11" s="1" t="s">
        <v>23</v>
      </c>
      <c r="D11" s="1">
        <v>2</v>
      </c>
      <c r="E11" s="1">
        <v>1</v>
      </c>
      <c r="F11" s="1">
        <v>2</v>
      </c>
      <c r="G11" s="1">
        <v>1</v>
      </c>
      <c r="H11" s="1">
        <v>1</v>
      </c>
      <c r="I11" s="5">
        <f t="shared" si="0"/>
        <v>7</v>
      </c>
      <c r="J11" s="7">
        <f t="shared" si="1"/>
        <v>1.1666666666666667</v>
      </c>
      <c r="K11" s="15" t="s">
        <v>63</v>
      </c>
      <c r="L11" s="1">
        <v>1</v>
      </c>
      <c r="M11" s="1">
        <v>1</v>
      </c>
      <c r="N11" s="1">
        <v>2</v>
      </c>
      <c r="O11" s="5">
        <f t="shared" si="2"/>
        <v>4</v>
      </c>
      <c r="P11" s="7">
        <f t="shared" si="3"/>
        <v>1.3333333333333333</v>
      </c>
      <c r="Q11" s="15" t="s">
        <v>63</v>
      </c>
      <c r="R11" s="1">
        <v>1</v>
      </c>
      <c r="S11" s="1">
        <v>1</v>
      </c>
      <c r="T11" s="1">
        <v>2</v>
      </c>
      <c r="U11" s="1">
        <v>1</v>
      </c>
      <c r="V11" s="1">
        <v>2</v>
      </c>
      <c r="W11" s="1">
        <v>1</v>
      </c>
      <c r="X11" s="5">
        <f t="shared" si="4"/>
        <v>8</v>
      </c>
      <c r="Y11" s="7">
        <f t="shared" si="5"/>
        <v>1.3333333333333333</v>
      </c>
      <c r="Z11" s="15" t="s">
        <v>63</v>
      </c>
      <c r="AA11" s="1">
        <v>1</v>
      </c>
      <c r="AB11" s="1">
        <v>2</v>
      </c>
      <c r="AC11" s="1">
        <v>2</v>
      </c>
      <c r="AD11" s="1">
        <v>2</v>
      </c>
      <c r="AE11" s="1">
        <v>1</v>
      </c>
      <c r="AF11" s="1">
        <v>1</v>
      </c>
      <c r="AG11" s="5">
        <f t="shared" si="6"/>
        <v>9</v>
      </c>
      <c r="AH11" s="7">
        <f t="shared" si="7"/>
        <v>1.5</v>
      </c>
      <c r="AI11" s="15" t="s">
        <v>63</v>
      </c>
      <c r="AJ11" s="6">
        <f t="shared" si="8"/>
        <v>28</v>
      </c>
      <c r="AK11" s="16">
        <f t="shared" si="9"/>
        <v>1.3333333333333333</v>
      </c>
      <c r="AL11" s="15" t="s">
        <v>63</v>
      </c>
      <c r="AM11"/>
      <c r="BZ11" s="4"/>
    </row>
    <row r="12" spans="1:78" x14ac:dyDescent="0.25">
      <c r="B12" s="1">
        <v>4</v>
      </c>
      <c r="C12" s="1" t="s">
        <v>24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5">
        <f t="shared" si="0"/>
        <v>5</v>
      </c>
      <c r="J12" s="7">
        <f t="shared" si="1"/>
        <v>0.83333333333333337</v>
      </c>
      <c r="K12" s="15" t="s">
        <v>63</v>
      </c>
      <c r="L12" s="1">
        <v>1</v>
      </c>
      <c r="M12" s="1">
        <v>1</v>
      </c>
      <c r="N12" s="1">
        <v>2</v>
      </c>
      <c r="O12" s="5">
        <f t="shared" si="2"/>
        <v>4</v>
      </c>
      <c r="P12" s="7">
        <f t="shared" si="3"/>
        <v>1.3333333333333333</v>
      </c>
      <c r="Q12" s="15" t="s">
        <v>63</v>
      </c>
      <c r="R12" s="1">
        <v>1</v>
      </c>
      <c r="S12" s="1">
        <v>2</v>
      </c>
      <c r="T12" s="1">
        <v>1</v>
      </c>
      <c r="U12" s="1">
        <v>2</v>
      </c>
      <c r="V12" s="1">
        <v>1</v>
      </c>
      <c r="W12" s="1">
        <v>2</v>
      </c>
      <c r="X12" s="5">
        <f t="shared" si="4"/>
        <v>9</v>
      </c>
      <c r="Y12" s="7">
        <f t="shared" si="5"/>
        <v>1.5</v>
      </c>
      <c r="Z12" s="15" t="s">
        <v>63</v>
      </c>
      <c r="AA12" s="1">
        <v>1</v>
      </c>
      <c r="AB12" s="1">
        <v>1</v>
      </c>
      <c r="AC12" s="1">
        <v>2</v>
      </c>
      <c r="AD12" s="1">
        <v>2</v>
      </c>
      <c r="AE12" s="1">
        <v>2</v>
      </c>
      <c r="AF12" s="1">
        <v>1</v>
      </c>
      <c r="AG12" s="5">
        <f t="shared" si="6"/>
        <v>9</v>
      </c>
      <c r="AH12" s="7">
        <f t="shared" si="7"/>
        <v>1.5</v>
      </c>
      <c r="AI12" s="15" t="s">
        <v>63</v>
      </c>
      <c r="AJ12" s="6">
        <f t="shared" si="8"/>
        <v>27</v>
      </c>
      <c r="AK12" s="16">
        <f t="shared" si="9"/>
        <v>1.2857142857142858</v>
      </c>
      <c r="AL12" s="15" t="s">
        <v>63</v>
      </c>
      <c r="AM12"/>
      <c r="BZ12" s="4"/>
    </row>
    <row r="13" spans="1:78" x14ac:dyDescent="0.25">
      <c r="B13" s="1">
        <v>5</v>
      </c>
      <c r="C13" s="1" t="s">
        <v>25</v>
      </c>
      <c r="D13" s="1">
        <v>1</v>
      </c>
      <c r="E13" s="1">
        <v>2</v>
      </c>
      <c r="F13" s="1">
        <v>1</v>
      </c>
      <c r="G13" s="1">
        <v>1</v>
      </c>
      <c r="H13" s="1">
        <v>1</v>
      </c>
      <c r="I13" s="5">
        <f t="shared" si="0"/>
        <v>6</v>
      </c>
      <c r="J13" s="7">
        <f t="shared" si="1"/>
        <v>1</v>
      </c>
      <c r="K13" s="15" t="s">
        <v>63</v>
      </c>
      <c r="L13" s="1">
        <v>1</v>
      </c>
      <c r="M13" s="1">
        <v>2</v>
      </c>
      <c r="N13" s="1">
        <v>1</v>
      </c>
      <c r="O13" s="5">
        <f t="shared" si="2"/>
        <v>4</v>
      </c>
      <c r="P13" s="7">
        <f t="shared" si="3"/>
        <v>1.3333333333333333</v>
      </c>
      <c r="Q13" s="15" t="s">
        <v>63</v>
      </c>
      <c r="R13" s="1">
        <v>1</v>
      </c>
      <c r="S13" s="1">
        <v>2</v>
      </c>
      <c r="T13" s="1">
        <v>1</v>
      </c>
      <c r="U13" s="1">
        <v>2</v>
      </c>
      <c r="V13" s="1">
        <v>1</v>
      </c>
      <c r="W13" s="1">
        <v>2</v>
      </c>
      <c r="X13" s="5">
        <f t="shared" si="4"/>
        <v>9</v>
      </c>
      <c r="Y13" s="7">
        <f t="shared" si="5"/>
        <v>1.5</v>
      </c>
      <c r="Z13" s="15" t="s">
        <v>63</v>
      </c>
      <c r="AA13" s="1">
        <v>1</v>
      </c>
      <c r="AB13" s="1">
        <v>2</v>
      </c>
      <c r="AC13" s="1">
        <v>1</v>
      </c>
      <c r="AD13" s="1">
        <v>1</v>
      </c>
      <c r="AE13" s="1">
        <v>2</v>
      </c>
      <c r="AF13" s="1">
        <v>1</v>
      </c>
      <c r="AG13" s="5">
        <f t="shared" si="6"/>
        <v>8</v>
      </c>
      <c r="AH13" s="7">
        <f t="shared" si="7"/>
        <v>1.3333333333333333</v>
      </c>
      <c r="AI13" s="15" t="s">
        <v>63</v>
      </c>
      <c r="AJ13" s="6">
        <f t="shared" si="8"/>
        <v>27</v>
      </c>
      <c r="AK13" s="16">
        <f t="shared" si="9"/>
        <v>1.2857142857142858</v>
      </c>
      <c r="AL13" s="15" t="s">
        <v>63</v>
      </c>
      <c r="AM13"/>
      <c r="BZ13" s="4"/>
    </row>
    <row r="14" spans="1:78" x14ac:dyDescent="0.25">
      <c r="B14" s="1">
        <v>6</v>
      </c>
      <c r="C14" s="1" t="s">
        <v>26</v>
      </c>
      <c r="D14" s="1">
        <v>2</v>
      </c>
      <c r="E14" s="1">
        <v>1</v>
      </c>
      <c r="F14" s="1">
        <v>1</v>
      </c>
      <c r="G14" s="1">
        <v>2</v>
      </c>
      <c r="H14" s="1">
        <v>1</v>
      </c>
      <c r="I14" s="5">
        <f t="shared" si="0"/>
        <v>7</v>
      </c>
      <c r="J14" s="7">
        <f t="shared" si="1"/>
        <v>1.1666666666666667</v>
      </c>
      <c r="K14" s="15" t="s">
        <v>63</v>
      </c>
      <c r="L14" s="1">
        <v>1</v>
      </c>
      <c r="M14" s="1">
        <v>1</v>
      </c>
      <c r="N14" s="1">
        <v>2</v>
      </c>
      <c r="O14" s="5">
        <f t="shared" si="2"/>
        <v>4</v>
      </c>
      <c r="P14" s="7">
        <f t="shared" si="3"/>
        <v>1.3333333333333333</v>
      </c>
      <c r="Q14" s="15" t="s">
        <v>63</v>
      </c>
      <c r="R14" s="1">
        <v>1</v>
      </c>
      <c r="S14" s="1">
        <v>2</v>
      </c>
      <c r="T14" s="1">
        <v>2</v>
      </c>
      <c r="U14" s="1">
        <v>1</v>
      </c>
      <c r="V14" s="1">
        <v>2</v>
      </c>
      <c r="W14" s="1">
        <v>2</v>
      </c>
      <c r="X14" s="5">
        <f t="shared" si="4"/>
        <v>10</v>
      </c>
      <c r="Y14" s="7">
        <f t="shared" si="5"/>
        <v>1.6666666666666667</v>
      </c>
      <c r="Z14" s="15" t="s">
        <v>64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5">
        <f t="shared" si="6"/>
        <v>6</v>
      </c>
      <c r="AH14" s="7">
        <f t="shared" si="7"/>
        <v>1</v>
      </c>
      <c r="AI14" s="15" t="s">
        <v>63</v>
      </c>
      <c r="AJ14" s="6">
        <f t="shared" si="8"/>
        <v>27</v>
      </c>
      <c r="AK14" s="16">
        <f t="shared" si="9"/>
        <v>1.2857142857142858</v>
      </c>
      <c r="AL14" s="15" t="s">
        <v>63</v>
      </c>
      <c r="AM14"/>
      <c r="BZ14" s="4"/>
    </row>
    <row r="15" spans="1:78" x14ac:dyDescent="0.25">
      <c r="B15" s="1">
        <v>7</v>
      </c>
      <c r="C15" s="1" t="s">
        <v>27</v>
      </c>
      <c r="D15" s="1">
        <v>2</v>
      </c>
      <c r="E15" s="1">
        <v>1</v>
      </c>
      <c r="F15" s="1">
        <v>2</v>
      </c>
      <c r="G15" s="1">
        <v>1</v>
      </c>
      <c r="H15" s="1">
        <v>2</v>
      </c>
      <c r="I15" s="5">
        <f t="shared" si="0"/>
        <v>8</v>
      </c>
      <c r="J15" s="7">
        <f t="shared" si="1"/>
        <v>1.3333333333333333</v>
      </c>
      <c r="K15" s="15" t="s">
        <v>63</v>
      </c>
      <c r="L15" s="1">
        <v>2</v>
      </c>
      <c r="M15" s="1">
        <v>2</v>
      </c>
      <c r="N15" s="1">
        <v>2</v>
      </c>
      <c r="O15" s="5">
        <f t="shared" si="2"/>
        <v>6</v>
      </c>
      <c r="P15" s="7">
        <f t="shared" si="3"/>
        <v>2</v>
      </c>
      <c r="Q15" s="15" t="s">
        <v>64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5">
        <f t="shared" si="4"/>
        <v>6</v>
      </c>
      <c r="Y15" s="7">
        <f t="shared" si="5"/>
        <v>1</v>
      </c>
      <c r="Z15" s="15" t="s">
        <v>63</v>
      </c>
      <c r="AA15" s="1">
        <v>1</v>
      </c>
      <c r="AB15" s="1">
        <v>2</v>
      </c>
      <c r="AC15" s="1">
        <v>1</v>
      </c>
      <c r="AD15" s="1">
        <v>2</v>
      </c>
      <c r="AE15" s="1">
        <v>1</v>
      </c>
      <c r="AF15" s="1">
        <v>2</v>
      </c>
      <c r="AG15" s="5">
        <f t="shared" si="6"/>
        <v>9</v>
      </c>
      <c r="AH15" s="7">
        <f t="shared" si="7"/>
        <v>1.5</v>
      </c>
      <c r="AI15" s="15" t="s">
        <v>63</v>
      </c>
      <c r="AJ15" s="6">
        <f t="shared" si="8"/>
        <v>29</v>
      </c>
      <c r="AK15" s="16">
        <f t="shared" si="9"/>
        <v>1.3809523809523809</v>
      </c>
      <c r="AL15" s="15" t="s">
        <v>63</v>
      </c>
      <c r="AM15"/>
      <c r="BZ15" s="4"/>
    </row>
    <row r="16" spans="1:78" x14ac:dyDescent="0.25">
      <c r="B16" s="1">
        <v>8</v>
      </c>
      <c r="C16" s="1" t="s">
        <v>28</v>
      </c>
      <c r="D16" s="1">
        <v>2</v>
      </c>
      <c r="E16" s="1">
        <v>1</v>
      </c>
      <c r="F16" s="1">
        <v>2</v>
      </c>
      <c r="G16" s="1">
        <v>1</v>
      </c>
      <c r="H16" s="1">
        <v>2</v>
      </c>
      <c r="I16" s="5">
        <f t="shared" si="0"/>
        <v>8</v>
      </c>
      <c r="J16" s="7">
        <f t="shared" si="1"/>
        <v>1.3333333333333333</v>
      </c>
      <c r="K16" s="15" t="s">
        <v>63</v>
      </c>
      <c r="L16" s="1">
        <v>1</v>
      </c>
      <c r="M16" s="1">
        <v>2</v>
      </c>
      <c r="N16" s="1">
        <v>1</v>
      </c>
      <c r="O16" s="5">
        <f t="shared" si="2"/>
        <v>4</v>
      </c>
      <c r="P16" s="7">
        <f t="shared" si="3"/>
        <v>1.3333333333333333</v>
      </c>
      <c r="Q16" s="15" t="s">
        <v>63</v>
      </c>
      <c r="R16" s="1">
        <v>1</v>
      </c>
      <c r="S16" s="1">
        <v>2</v>
      </c>
      <c r="T16" s="1">
        <v>2</v>
      </c>
      <c r="U16" s="1">
        <v>1</v>
      </c>
      <c r="V16" s="1">
        <v>1</v>
      </c>
      <c r="W16" s="1">
        <v>2</v>
      </c>
      <c r="X16" s="5">
        <f t="shared" si="4"/>
        <v>9</v>
      </c>
      <c r="Y16" s="7">
        <f t="shared" si="5"/>
        <v>1.5</v>
      </c>
      <c r="Z16" s="15" t="s">
        <v>63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5">
        <f t="shared" si="6"/>
        <v>6</v>
      </c>
      <c r="AH16" s="7">
        <f t="shared" si="7"/>
        <v>1</v>
      </c>
      <c r="AI16" s="15" t="s">
        <v>63</v>
      </c>
      <c r="AJ16" s="6">
        <f t="shared" si="8"/>
        <v>27</v>
      </c>
      <c r="AK16" s="16">
        <f t="shared" si="9"/>
        <v>1.2857142857142858</v>
      </c>
      <c r="AL16" s="15" t="s">
        <v>63</v>
      </c>
      <c r="AM16"/>
      <c r="BZ16" s="4"/>
    </row>
    <row r="17" spans="2:78" x14ac:dyDescent="0.25">
      <c r="B17" s="1">
        <v>9</v>
      </c>
      <c r="C17" s="1" t="s">
        <v>29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5">
        <f t="shared" si="0"/>
        <v>5</v>
      </c>
      <c r="J17" s="7">
        <f t="shared" si="1"/>
        <v>0.83333333333333337</v>
      </c>
      <c r="K17" s="15" t="s">
        <v>63</v>
      </c>
      <c r="L17" s="1">
        <v>1</v>
      </c>
      <c r="M17" s="1">
        <v>1</v>
      </c>
      <c r="N17" s="1">
        <v>1</v>
      </c>
      <c r="O17" s="5">
        <f t="shared" si="2"/>
        <v>3</v>
      </c>
      <c r="P17" s="7">
        <f t="shared" si="3"/>
        <v>1</v>
      </c>
      <c r="Q17" s="15" t="s">
        <v>63</v>
      </c>
      <c r="R17" s="1">
        <v>1</v>
      </c>
      <c r="S17" s="1">
        <v>2</v>
      </c>
      <c r="T17" s="1">
        <v>1</v>
      </c>
      <c r="U17" s="1">
        <v>2</v>
      </c>
      <c r="V17" s="1">
        <v>2</v>
      </c>
      <c r="W17" s="1">
        <v>3</v>
      </c>
      <c r="X17" s="5">
        <f t="shared" si="4"/>
        <v>11</v>
      </c>
      <c r="Y17" s="7">
        <f t="shared" si="5"/>
        <v>1.8333333333333333</v>
      </c>
      <c r="Z17" s="15" t="s">
        <v>64</v>
      </c>
      <c r="AA17" s="1">
        <v>1</v>
      </c>
      <c r="AB17" s="1">
        <v>2</v>
      </c>
      <c r="AC17" s="1">
        <v>2</v>
      </c>
      <c r="AD17" s="1">
        <v>1</v>
      </c>
      <c r="AE17" s="1">
        <v>2</v>
      </c>
      <c r="AF17" s="1">
        <v>2</v>
      </c>
      <c r="AG17" s="5">
        <f t="shared" si="6"/>
        <v>10</v>
      </c>
      <c r="AH17" s="7">
        <f t="shared" si="7"/>
        <v>1.6666666666666667</v>
      </c>
      <c r="AI17" s="15" t="s">
        <v>64</v>
      </c>
      <c r="AJ17" s="6">
        <f t="shared" si="8"/>
        <v>29</v>
      </c>
      <c r="AK17" s="16">
        <f t="shared" si="9"/>
        <v>1.3809523809523809</v>
      </c>
      <c r="AL17" s="15" t="s">
        <v>63</v>
      </c>
      <c r="AM17"/>
      <c r="BZ17" s="4"/>
    </row>
    <row r="18" spans="2:78" x14ac:dyDescent="0.25">
      <c r="B18" s="1">
        <v>10</v>
      </c>
      <c r="C18" s="1" t="s">
        <v>30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5">
        <f t="shared" si="0"/>
        <v>5</v>
      </c>
      <c r="J18" s="7">
        <f t="shared" si="1"/>
        <v>0.83333333333333337</v>
      </c>
      <c r="K18" s="15" t="s">
        <v>63</v>
      </c>
      <c r="L18" s="1">
        <v>1</v>
      </c>
      <c r="M18" s="1">
        <v>2</v>
      </c>
      <c r="N18" s="1">
        <v>1</v>
      </c>
      <c r="O18" s="5">
        <f t="shared" si="2"/>
        <v>4</v>
      </c>
      <c r="P18" s="7">
        <f t="shared" si="3"/>
        <v>1.3333333333333333</v>
      </c>
      <c r="Q18" s="15" t="s">
        <v>63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5">
        <f t="shared" si="4"/>
        <v>6</v>
      </c>
      <c r="Y18" s="7">
        <f t="shared" si="5"/>
        <v>1</v>
      </c>
      <c r="Z18" s="15" t="s">
        <v>63</v>
      </c>
      <c r="AA18" s="1">
        <v>1</v>
      </c>
      <c r="AB18" s="1">
        <v>1</v>
      </c>
      <c r="AC18" s="1">
        <v>1</v>
      </c>
      <c r="AD18" s="1">
        <v>1</v>
      </c>
      <c r="AE18" s="1">
        <v>2</v>
      </c>
      <c r="AF18" s="1">
        <v>2</v>
      </c>
      <c r="AG18" s="5">
        <f t="shared" si="6"/>
        <v>8</v>
      </c>
      <c r="AH18" s="7">
        <f t="shared" si="7"/>
        <v>1.3333333333333333</v>
      </c>
      <c r="AI18" s="15" t="s">
        <v>63</v>
      </c>
      <c r="AJ18" s="6">
        <f t="shared" si="8"/>
        <v>23</v>
      </c>
      <c r="AK18" s="16">
        <f t="shared" si="9"/>
        <v>1.0952380952380953</v>
      </c>
      <c r="AL18" s="15" t="s">
        <v>63</v>
      </c>
      <c r="AM18"/>
      <c r="BZ18" s="4"/>
    </row>
    <row r="19" spans="2:78" x14ac:dyDescent="0.25">
      <c r="B19" s="1">
        <v>11</v>
      </c>
      <c r="C19" s="1" t="s">
        <v>31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5">
        <f t="shared" si="0"/>
        <v>10</v>
      </c>
      <c r="J19" s="7">
        <f t="shared" si="1"/>
        <v>1.6666666666666667</v>
      </c>
      <c r="K19" s="15" t="s">
        <v>64</v>
      </c>
      <c r="L19" s="1">
        <v>1</v>
      </c>
      <c r="M19" s="1">
        <v>1</v>
      </c>
      <c r="N19" s="1">
        <v>1</v>
      </c>
      <c r="O19" s="5">
        <f t="shared" si="2"/>
        <v>3</v>
      </c>
      <c r="P19" s="7">
        <f t="shared" si="3"/>
        <v>1</v>
      </c>
      <c r="Q19" s="15" t="s">
        <v>63</v>
      </c>
      <c r="R19" s="1">
        <v>1</v>
      </c>
      <c r="S19" s="1">
        <v>2</v>
      </c>
      <c r="T19" s="1">
        <v>1</v>
      </c>
      <c r="U19" s="1">
        <v>1</v>
      </c>
      <c r="V19" s="1">
        <v>1</v>
      </c>
      <c r="W19" s="1">
        <v>1</v>
      </c>
      <c r="X19" s="5">
        <f t="shared" si="4"/>
        <v>7</v>
      </c>
      <c r="Y19" s="7">
        <f t="shared" si="5"/>
        <v>1.1666666666666667</v>
      </c>
      <c r="Z19" s="15" t="s">
        <v>63</v>
      </c>
      <c r="AA19" s="1">
        <v>2</v>
      </c>
      <c r="AB19" s="1">
        <v>2</v>
      </c>
      <c r="AC19" s="1">
        <v>2</v>
      </c>
      <c r="AD19" s="1">
        <v>2</v>
      </c>
      <c r="AE19" s="1">
        <v>2</v>
      </c>
      <c r="AF19" s="1">
        <v>2</v>
      </c>
      <c r="AG19" s="5">
        <f t="shared" si="6"/>
        <v>12</v>
      </c>
      <c r="AH19" s="7">
        <f t="shared" si="7"/>
        <v>2</v>
      </c>
      <c r="AI19" s="15" t="s">
        <v>64</v>
      </c>
      <c r="AJ19" s="6">
        <f t="shared" si="8"/>
        <v>32</v>
      </c>
      <c r="AK19" s="16">
        <f t="shared" si="9"/>
        <v>1.5238095238095237</v>
      </c>
      <c r="AL19" s="15" t="s">
        <v>63</v>
      </c>
      <c r="AM19"/>
      <c r="BZ19" s="4"/>
    </row>
    <row r="20" spans="2:78" x14ac:dyDescent="0.25">
      <c r="B20" s="1">
        <v>12</v>
      </c>
      <c r="C20" s="1" t="s">
        <v>32</v>
      </c>
      <c r="D20" s="1">
        <v>2</v>
      </c>
      <c r="E20" s="1">
        <v>1</v>
      </c>
      <c r="F20" s="1">
        <v>2</v>
      </c>
      <c r="G20" s="1">
        <v>1</v>
      </c>
      <c r="H20" s="1">
        <v>2</v>
      </c>
      <c r="I20" s="5">
        <f t="shared" si="0"/>
        <v>8</v>
      </c>
      <c r="J20" s="7">
        <f t="shared" si="1"/>
        <v>1.3333333333333333</v>
      </c>
      <c r="K20" s="15" t="s">
        <v>63</v>
      </c>
      <c r="L20" s="1">
        <v>2</v>
      </c>
      <c r="M20" s="1">
        <v>2</v>
      </c>
      <c r="N20" s="1">
        <v>2</v>
      </c>
      <c r="O20" s="5">
        <f t="shared" si="2"/>
        <v>6</v>
      </c>
      <c r="P20" s="7">
        <f t="shared" si="3"/>
        <v>2</v>
      </c>
      <c r="Q20" s="15" t="s">
        <v>64</v>
      </c>
      <c r="R20" s="1">
        <v>1</v>
      </c>
      <c r="S20" s="1">
        <v>2</v>
      </c>
      <c r="T20" s="1">
        <v>2</v>
      </c>
      <c r="U20" s="1">
        <v>2</v>
      </c>
      <c r="V20" s="1">
        <v>2</v>
      </c>
      <c r="W20" s="1">
        <v>2</v>
      </c>
      <c r="X20" s="5">
        <f t="shared" si="4"/>
        <v>11</v>
      </c>
      <c r="Y20" s="7">
        <f t="shared" si="5"/>
        <v>1.8333333333333333</v>
      </c>
      <c r="Z20" s="15" t="s">
        <v>64</v>
      </c>
      <c r="AA20" s="1">
        <v>1</v>
      </c>
      <c r="AB20" s="1">
        <v>2</v>
      </c>
      <c r="AC20" s="1">
        <v>2</v>
      </c>
      <c r="AD20" s="1">
        <v>2</v>
      </c>
      <c r="AE20" s="1">
        <v>2</v>
      </c>
      <c r="AF20" s="1">
        <v>2</v>
      </c>
      <c r="AG20" s="5">
        <f t="shared" si="6"/>
        <v>11</v>
      </c>
      <c r="AH20" s="7">
        <f t="shared" si="7"/>
        <v>1.8333333333333333</v>
      </c>
      <c r="AI20" s="15" t="s">
        <v>64</v>
      </c>
      <c r="AJ20" s="6">
        <f t="shared" si="8"/>
        <v>36</v>
      </c>
      <c r="AK20" s="16">
        <f t="shared" si="9"/>
        <v>1.7142857142857142</v>
      </c>
      <c r="AL20" s="15" t="s">
        <v>64</v>
      </c>
      <c r="AM20"/>
      <c r="BZ20" s="4"/>
    </row>
    <row r="21" spans="2:78" x14ac:dyDescent="0.25">
      <c r="B21" s="1">
        <v>13</v>
      </c>
      <c r="C21" s="1" t="s">
        <v>33</v>
      </c>
      <c r="D21" s="1">
        <v>2</v>
      </c>
      <c r="E21" s="1">
        <v>1</v>
      </c>
      <c r="F21" s="1">
        <v>2</v>
      </c>
      <c r="G21" s="1">
        <v>1</v>
      </c>
      <c r="H21" s="1">
        <v>1</v>
      </c>
      <c r="I21" s="5">
        <f t="shared" si="0"/>
        <v>7</v>
      </c>
      <c r="J21" s="7">
        <f t="shared" si="1"/>
        <v>1.1666666666666667</v>
      </c>
      <c r="K21" s="15" t="s">
        <v>63</v>
      </c>
      <c r="L21" s="1">
        <v>1</v>
      </c>
      <c r="M21" s="1">
        <v>2</v>
      </c>
      <c r="N21" s="1">
        <v>2</v>
      </c>
      <c r="O21" s="5">
        <f t="shared" si="2"/>
        <v>5</v>
      </c>
      <c r="P21" s="7">
        <f t="shared" si="3"/>
        <v>1.6666666666666667</v>
      </c>
      <c r="Q21" s="15" t="s">
        <v>63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5">
        <f t="shared" si="4"/>
        <v>6</v>
      </c>
      <c r="Y21" s="7">
        <f t="shared" si="5"/>
        <v>1</v>
      </c>
      <c r="Z21" s="15" t="s">
        <v>63</v>
      </c>
      <c r="AA21" s="1">
        <v>1</v>
      </c>
      <c r="AB21" s="1">
        <v>2</v>
      </c>
      <c r="AC21" s="1">
        <v>1</v>
      </c>
      <c r="AD21" s="1">
        <v>2</v>
      </c>
      <c r="AE21" s="1">
        <v>1</v>
      </c>
      <c r="AF21" s="1">
        <v>2</v>
      </c>
      <c r="AG21" s="5">
        <f t="shared" si="6"/>
        <v>9</v>
      </c>
      <c r="AH21" s="7">
        <f t="shared" si="7"/>
        <v>1.5</v>
      </c>
      <c r="AI21" s="15" t="s">
        <v>63</v>
      </c>
      <c r="AJ21" s="6">
        <f t="shared" si="8"/>
        <v>27</v>
      </c>
      <c r="AK21" s="16">
        <f t="shared" si="9"/>
        <v>1.2857142857142858</v>
      </c>
      <c r="AL21" s="15" t="s">
        <v>63</v>
      </c>
      <c r="AM21"/>
      <c r="BZ21" s="4"/>
    </row>
    <row r="22" spans="2:78" x14ac:dyDescent="0.25">
      <c r="B22" s="1">
        <v>14</v>
      </c>
      <c r="C22" s="1" t="s">
        <v>34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5">
        <f t="shared" si="0"/>
        <v>5</v>
      </c>
      <c r="J22" s="7">
        <f t="shared" si="1"/>
        <v>0.83333333333333337</v>
      </c>
      <c r="K22" s="15" t="s">
        <v>63</v>
      </c>
      <c r="L22" s="1">
        <v>1</v>
      </c>
      <c r="M22" s="1">
        <v>1</v>
      </c>
      <c r="N22" s="1">
        <v>1</v>
      </c>
      <c r="O22" s="5">
        <f t="shared" si="2"/>
        <v>3</v>
      </c>
      <c r="P22" s="7">
        <f t="shared" si="3"/>
        <v>1</v>
      </c>
      <c r="Q22" s="15" t="s">
        <v>63</v>
      </c>
      <c r="R22" s="1">
        <v>1</v>
      </c>
      <c r="S22" s="1">
        <v>2</v>
      </c>
      <c r="T22" s="1">
        <v>2</v>
      </c>
      <c r="U22" s="1">
        <v>2</v>
      </c>
      <c r="V22" s="1">
        <v>2</v>
      </c>
      <c r="W22" s="1">
        <v>2</v>
      </c>
      <c r="X22" s="5">
        <f t="shared" si="4"/>
        <v>11</v>
      </c>
      <c r="Y22" s="7">
        <f t="shared" si="5"/>
        <v>1.8333333333333333</v>
      </c>
      <c r="Z22" s="15" t="s">
        <v>64</v>
      </c>
      <c r="AA22" s="1">
        <v>1</v>
      </c>
      <c r="AB22" s="1">
        <v>1</v>
      </c>
      <c r="AC22" s="1">
        <v>2</v>
      </c>
      <c r="AD22" s="1">
        <v>1</v>
      </c>
      <c r="AE22" s="1">
        <v>2</v>
      </c>
      <c r="AF22" s="1">
        <v>2</v>
      </c>
      <c r="AG22" s="5">
        <f t="shared" si="6"/>
        <v>9</v>
      </c>
      <c r="AH22" s="7">
        <f t="shared" si="7"/>
        <v>1.5</v>
      </c>
      <c r="AI22" s="15" t="s">
        <v>63</v>
      </c>
      <c r="AJ22" s="6">
        <f t="shared" si="8"/>
        <v>28</v>
      </c>
      <c r="AK22" s="16">
        <f t="shared" si="9"/>
        <v>1.3333333333333333</v>
      </c>
      <c r="AL22" s="15" t="s">
        <v>63</v>
      </c>
      <c r="AM22"/>
      <c r="BZ22" s="4"/>
    </row>
    <row r="23" spans="2:78" x14ac:dyDescent="0.25">
      <c r="B23" s="1">
        <v>15</v>
      </c>
      <c r="C23" s="1" t="s">
        <v>35</v>
      </c>
      <c r="D23" s="1">
        <v>2</v>
      </c>
      <c r="E23" s="1">
        <v>1</v>
      </c>
      <c r="F23" s="1">
        <v>1</v>
      </c>
      <c r="G23" s="1">
        <v>1</v>
      </c>
      <c r="H23" s="1">
        <v>1</v>
      </c>
      <c r="I23" s="5">
        <f t="shared" si="0"/>
        <v>6</v>
      </c>
      <c r="J23" s="7">
        <f t="shared" si="1"/>
        <v>1</v>
      </c>
      <c r="K23" s="15" t="s">
        <v>63</v>
      </c>
      <c r="L23" s="1">
        <v>1</v>
      </c>
      <c r="M23" s="1">
        <v>1</v>
      </c>
      <c r="N23" s="1">
        <v>1</v>
      </c>
      <c r="O23" s="5">
        <f t="shared" si="2"/>
        <v>3</v>
      </c>
      <c r="P23" s="7">
        <f t="shared" si="3"/>
        <v>1</v>
      </c>
      <c r="Q23" s="15" t="s">
        <v>63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5">
        <f t="shared" si="4"/>
        <v>6</v>
      </c>
      <c r="Y23" s="7">
        <f t="shared" si="5"/>
        <v>1</v>
      </c>
      <c r="Z23" s="15" t="s">
        <v>63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5">
        <f t="shared" si="6"/>
        <v>6</v>
      </c>
      <c r="AH23" s="7">
        <f t="shared" si="7"/>
        <v>1</v>
      </c>
      <c r="AI23" s="15" t="s">
        <v>63</v>
      </c>
      <c r="AJ23" s="6">
        <f t="shared" si="8"/>
        <v>21</v>
      </c>
      <c r="AK23" s="16">
        <f t="shared" si="9"/>
        <v>1</v>
      </c>
      <c r="AL23" s="15" t="s">
        <v>63</v>
      </c>
      <c r="AM23"/>
      <c r="BZ23" s="4"/>
    </row>
    <row r="24" spans="2:78" x14ac:dyDescent="0.25">
      <c r="B24" s="1">
        <v>16</v>
      </c>
      <c r="C24" s="1" t="s">
        <v>36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5">
        <f t="shared" si="0"/>
        <v>10</v>
      </c>
      <c r="J24" s="7">
        <f t="shared" si="1"/>
        <v>1.6666666666666667</v>
      </c>
      <c r="K24" s="15" t="s">
        <v>64</v>
      </c>
      <c r="L24" s="1">
        <v>2</v>
      </c>
      <c r="M24" s="1">
        <v>2</v>
      </c>
      <c r="N24" s="1">
        <v>2</v>
      </c>
      <c r="O24" s="5">
        <f t="shared" si="2"/>
        <v>6</v>
      </c>
      <c r="P24" s="7">
        <f t="shared" si="3"/>
        <v>2</v>
      </c>
      <c r="Q24" s="15" t="s">
        <v>64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5">
        <f t="shared" si="4"/>
        <v>6</v>
      </c>
      <c r="Y24" s="7">
        <f t="shared" si="5"/>
        <v>1</v>
      </c>
      <c r="Z24" s="15" t="s">
        <v>63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5">
        <f t="shared" si="6"/>
        <v>6</v>
      </c>
      <c r="AH24" s="7">
        <f t="shared" si="7"/>
        <v>1</v>
      </c>
      <c r="AI24" s="15" t="s">
        <v>63</v>
      </c>
      <c r="AJ24" s="6">
        <f t="shared" si="8"/>
        <v>28</v>
      </c>
      <c r="AK24" s="16">
        <f t="shared" si="9"/>
        <v>1.3333333333333333</v>
      </c>
      <c r="AL24" s="15" t="s">
        <v>63</v>
      </c>
      <c r="AM24"/>
      <c r="BZ24" s="4"/>
    </row>
    <row r="25" spans="2:78" x14ac:dyDescent="0.25">
      <c r="B25" s="1">
        <v>17</v>
      </c>
      <c r="C25" s="1" t="s">
        <v>20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5">
        <f t="shared" si="0"/>
        <v>8</v>
      </c>
      <c r="J25" s="7">
        <f t="shared" si="1"/>
        <v>1.3333333333333333</v>
      </c>
      <c r="K25" s="15" t="s">
        <v>63</v>
      </c>
      <c r="L25" s="1">
        <v>1</v>
      </c>
      <c r="M25" s="1">
        <v>1</v>
      </c>
      <c r="N25" s="1">
        <v>1</v>
      </c>
      <c r="O25" s="5">
        <f t="shared" si="2"/>
        <v>3</v>
      </c>
      <c r="P25" s="7">
        <f t="shared" si="3"/>
        <v>1</v>
      </c>
      <c r="Q25" s="15" t="s">
        <v>63</v>
      </c>
      <c r="R25" s="1">
        <v>1</v>
      </c>
      <c r="S25" s="1">
        <v>2</v>
      </c>
      <c r="T25" s="1">
        <v>2</v>
      </c>
      <c r="U25" s="1">
        <v>1</v>
      </c>
      <c r="V25" s="1">
        <v>2</v>
      </c>
      <c r="W25" s="1">
        <v>2</v>
      </c>
      <c r="X25" s="5">
        <f t="shared" si="4"/>
        <v>10</v>
      </c>
      <c r="Y25" s="7">
        <f t="shared" si="5"/>
        <v>1.6666666666666667</v>
      </c>
      <c r="Z25" s="15" t="s">
        <v>64</v>
      </c>
      <c r="AA25" s="1">
        <v>1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5">
        <f t="shared" si="6"/>
        <v>11</v>
      </c>
      <c r="AH25" s="7">
        <f t="shared" si="7"/>
        <v>1.8333333333333333</v>
      </c>
      <c r="AI25" s="15" t="s">
        <v>64</v>
      </c>
      <c r="AJ25" s="6">
        <f t="shared" si="8"/>
        <v>32</v>
      </c>
      <c r="AK25" s="16">
        <f t="shared" si="9"/>
        <v>1.5238095238095237</v>
      </c>
      <c r="AL25" s="15" t="s">
        <v>63</v>
      </c>
      <c r="AM25"/>
      <c r="BZ25" s="4"/>
    </row>
    <row r="26" spans="2:78" x14ac:dyDescent="0.25">
      <c r="B26" s="1">
        <v>18</v>
      </c>
      <c r="C26" s="1" t="s">
        <v>37</v>
      </c>
      <c r="D26" s="1">
        <v>2</v>
      </c>
      <c r="E26" s="1">
        <v>1</v>
      </c>
      <c r="F26" s="1">
        <v>2</v>
      </c>
      <c r="G26" s="1">
        <v>1</v>
      </c>
      <c r="H26" s="1">
        <v>2</v>
      </c>
      <c r="I26" s="5">
        <f t="shared" si="0"/>
        <v>8</v>
      </c>
      <c r="J26" s="7">
        <f t="shared" si="1"/>
        <v>1.3333333333333333</v>
      </c>
      <c r="K26" s="15" t="s">
        <v>63</v>
      </c>
      <c r="L26" s="1">
        <v>1</v>
      </c>
      <c r="M26" s="1">
        <v>1</v>
      </c>
      <c r="N26" s="1">
        <v>1</v>
      </c>
      <c r="O26" s="5">
        <f t="shared" si="2"/>
        <v>3</v>
      </c>
      <c r="P26" s="7">
        <f t="shared" si="3"/>
        <v>1</v>
      </c>
      <c r="Q26" s="15" t="s">
        <v>63</v>
      </c>
      <c r="R26" s="1">
        <v>1</v>
      </c>
      <c r="S26" s="1">
        <v>2</v>
      </c>
      <c r="T26" s="1">
        <v>2</v>
      </c>
      <c r="U26" s="1">
        <v>2</v>
      </c>
      <c r="V26" s="1">
        <v>2</v>
      </c>
      <c r="W26" s="1">
        <v>2</v>
      </c>
      <c r="X26" s="5">
        <f t="shared" si="4"/>
        <v>11</v>
      </c>
      <c r="Y26" s="7">
        <f t="shared" si="5"/>
        <v>1.8333333333333333</v>
      </c>
      <c r="Z26" s="15" t="s">
        <v>64</v>
      </c>
      <c r="AA26" s="1">
        <v>1</v>
      </c>
      <c r="AB26" s="1">
        <v>2</v>
      </c>
      <c r="AC26" s="1">
        <v>1</v>
      </c>
      <c r="AD26" s="1">
        <v>1</v>
      </c>
      <c r="AE26" s="1">
        <v>1</v>
      </c>
      <c r="AF26" s="1">
        <v>1</v>
      </c>
      <c r="AG26" s="5">
        <f t="shared" si="6"/>
        <v>7</v>
      </c>
      <c r="AH26" s="7">
        <f t="shared" si="7"/>
        <v>1.1666666666666667</v>
      </c>
      <c r="AI26" s="15" t="s">
        <v>63</v>
      </c>
      <c r="AJ26" s="6">
        <f t="shared" si="8"/>
        <v>29</v>
      </c>
      <c r="AK26" s="16">
        <f t="shared" si="9"/>
        <v>1.3809523809523809</v>
      </c>
      <c r="AL26" s="15" t="s">
        <v>63</v>
      </c>
      <c r="AM26"/>
      <c r="BZ26" s="4"/>
    </row>
    <row r="27" spans="2:78" x14ac:dyDescent="0.25">
      <c r="B27" s="1">
        <v>19</v>
      </c>
      <c r="C27" s="1" t="s">
        <v>21</v>
      </c>
      <c r="D27" s="1">
        <v>2</v>
      </c>
      <c r="E27" s="1">
        <v>1</v>
      </c>
      <c r="F27" s="1">
        <v>2</v>
      </c>
      <c r="G27" s="1">
        <v>1</v>
      </c>
      <c r="H27" s="1">
        <v>1</v>
      </c>
      <c r="I27" s="5">
        <f t="shared" si="0"/>
        <v>7</v>
      </c>
      <c r="J27" s="7">
        <f t="shared" si="1"/>
        <v>1.1666666666666667</v>
      </c>
      <c r="K27" s="15" t="s">
        <v>63</v>
      </c>
      <c r="L27" s="1">
        <v>1</v>
      </c>
      <c r="M27" s="1">
        <v>2</v>
      </c>
      <c r="N27" s="1">
        <v>1</v>
      </c>
      <c r="O27" s="5">
        <f t="shared" si="2"/>
        <v>4</v>
      </c>
      <c r="P27" s="7">
        <f t="shared" si="3"/>
        <v>1.3333333333333333</v>
      </c>
      <c r="Q27" s="15" t="s">
        <v>63</v>
      </c>
      <c r="R27" s="1">
        <v>1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5">
        <f t="shared" si="4"/>
        <v>11</v>
      </c>
      <c r="Y27" s="7">
        <f t="shared" si="5"/>
        <v>1.8333333333333333</v>
      </c>
      <c r="Z27" s="15" t="s">
        <v>64</v>
      </c>
      <c r="AA27" s="1">
        <v>1</v>
      </c>
      <c r="AB27" s="1">
        <v>1</v>
      </c>
      <c r="AC27" s="1">
        <v>2</v>
      </c>
      <c r="AD27" s="1">
        <v>1</v>
      </c>
      <c r="AE27" s="1">
        <v>2</v>
      </c>
      <c r="AF27" s="1">
        <v>1</v>
      </c>
      <c r="AG27" s="5">
        <f t="shared" si="6"/>
        <v>8</v>
      </c>
      <c r="AH27" s="7">
        <f t="shared" si="7"/>
        <v>1.3333333333333333</v>
      </c>
      <c r="AI27" s="15" t="s">
        <v>63</v>
      </c>
      <c r="AJ27" s="6">
        <f t="shared" si="8"/>
        <v>30</v>
      </c>
      <c r="AK27" s="16">
        <f t="shared" si="9"/>
        <v>1.4285714285714286</v>
      </c>
      <c r="AL27" s="15" t="s">
        <v>63</v>
      </c>
      <c r="AM27"/>
      <c r="BZ27" s="4"/>
    </row>
    <row r="28" spans="2:78" x14ac:dyDescent="0.25">
      <c r="B28" s="1">
        <v>20</v>
      </c>
      <c r="C28" s="1" t="s">
        <v>38</v>
      </c>
      <c r="D28" s="1">
        <v>2</v>
      </c>
      <c r="E28" s="1">
        <v>2</v>
      </c>
      <c r="F28" s="1">
        <v>1</v>
      </c>
      <c r="G28" s="1">
        <v>1</v>
      </c>
      <c r="H28" s="1">
        <v>1</v>
      </c>
      <c r="I28" s="5">
        <f t="shared" si="0"/>
        <v>7</v>
      </c>
      <c r="J28" s="7">
        <f t="shared" si="1"/>
        <v>1.1666666666666667</v>
      </c>
      <c r="K28" s="15" t="s">
        <v>63</v>
      </c>
      <c r="L28" s="1">
        <v>1</v>
      </c>
      <c r="M28" s="1">
        <v>1</v>
      </c>
      <c r="N28" s="1">
        <v>1</v>
      </c>
      <c r="O28" s="5">
        <f t="shared" si="2"/>
        <v>3</v>
      </c>
      <c r="P28" s="7">
        <f t="shared" si="3"/>
        <v>1</v>
      </c>
      <c r="Q28" s="15" t="s">
        <v>63</v>
      </c>
      <c r="R28" s="1">
        <v>1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5">
        <f t="shared" si="4"/>
        <v>11</v>
      </c>
      <c r="Y28" s="7">
        <f t="shared" si="5"/>
        <v>1.8333333333333333</v>
      </c>
      <c r="Z28" s="15" t="s">
        <v>64</v>
      </c>
      <c r="AA28" s="1">
        <v>1</v>
      </c>
      <c r="AB28" s="1">
        <v>2</v>
      </c>
      <c r="AC28" s="1">
        <v>2</v>
      </c>
      <c r="AD28" s="1">
        <v>1</v>
      </c>
      <c r="AE28" s="1">
        <v>1</v>
      </c>
      <c r="AF28" s="1">
        <v>1</v>
      </c>
      <c r="AG28" s="5">
        <f t="shared" si="6"/>
        <v>8</v>
      </c>
      <c r="AH28" s="7">
        <f t="shared" si="7"/>
        <v>1.3333333333333333</v>
      </c>
      <c r="AI28" s="15" t="s">
        <v>63</v>
      </c>
      <c r="AJ28" s="6">
        <f t="shared" si="8"/>
        <v>29</v>
      </c>
      <c r="AK28" s="16">
        <f t="shared" si="9"/>
        <v>1.3809523809523809</v>
      </c>
      <c r="AL28" s="15" t="s">
        <v>63</v>
      </c>
      <c r="AM28"/>
      <c r="BZ28" s="4"/>
    </row>
    <row r="29" spans="2:78" x14ac:dyDescent="0.25">
      <c r="B29" s="1">
        <v>21</v>
      </c>
      <c r="C29" s="1" t="s">
        <v>39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5">
        <f t="shared" si="0"/>
        <v>5</v>
      </c>
      <c r="J29" s="7">
        <f t="shared" si="1"/>
        <v>0.83333333333333337</v>
      </c>
      <c r="K29" s="15" t="s">
        <v>63</v>
      </c>
      <c r="L29" s="1">
        <v>1</v>
      </c>
      <c r="M29" s="1">
        <v>1</v>
      </c>
      <c r="N29" s="1">
        <v>1</v>
      </c>
      <c r="O29" s="5">
        <f t="shared" si="2"/>
        <v>3</v>
      </c>
      <c r="P29" s="7">
        <f t="shared" si="3"/>
        <v>1</v>
      </c>
      <c r="Q29" s="15" t="s">
        <v>63</v>
      </c>
      <c r="R29" s="1">
        <v>1</v>
      </c>
      <c r="S29" s="1">
        <v>2</v>
      </c>
      <c r="T29" s="1">
        <v>2</v>
      </c>
      <c r="U29" s="1">
        <v>2</v>
      </c>
      <c r="V29" s="1">
        <v>2</v>
      </c>
      <c r="W29" s="1">
        <v>2</v>
      </c>
      <c r="X29" s="5">
        <f t="shared" si="4"/>
        <v>11</v>
      </c>
      <c r="Y29" s="7">
        <f t="shared" si="5"/>
        <v>1.8333333333333333</v>
      </c>
      <c r="Z29" s="15" t="s">
        <v>64</v>
      </c>
      <c r="AA29" s="1">
        <v>1</v>
      </c>
      <c r="AB29" s="1">
        <v>1</v>
      </c>
      <c r="AC29" s="1">
        <v>1</v>
      </c>
      <c r="AD29" s="1">
        <v>2</v>
      </c>
      <c r="AE29" s="1">
        <v>2</v>
      </c>
      <c r="AF29" s="1">
        <v>2</v>
      </c>
      <c r="AG29" s="5">
        <f t="shared" si="6"/>
        <v>9</v>
      </c>
      <c r="AH29" s="7">
        <f t="shared" si="7"/>
        <v>1.5</v>
      </c>
      <c r="AI29" s="15" t="s">
        <v>63</v>
      </c>
      <c r="AJ29" s="6">
        <f t="shared" si="8"/>
        <v>28</v>
      </c>
      <c r="AK29" s="16">
        <f t="shared" si="9"/>
        <v>1.3333333333333333</v>
      </c>
      <c r="AL29" s="15" t="s">
        <v>63</v>
      </c>
      <c r="AM29"/>
      <c r="BZ29" s="4"/>
    </row>
    <row r="30" spans="2:78" x14ac:dyDescent="0.25">
      <c r="B30" s="36"/>
      <c r="C30" s="17"/>
      <c r="D30" s="25"/>
      <c r="E30" s="25"/>
      <c r="F30" s="25"/>
      <c r="G30" s="25"/>
      <c r="H30" s="25"/>
      <c r="I30" s="26"/>
      <c r="J30" s="1" t="s">
        <v>11</v>
      </c>
      <c r="K30" s="8" t="s">
        <v>8</v>
      </c>
      <c r="L30" s="24"/>
      <c r="M30" s="25"/>
      <c r="N30" s="25"/>
      <c r="O30" s="26"/>
      <c r="P30" s="1" t="s">
        <v>11</v>
      </c>
      <c r="Q30" s="8" t="s">
        <v>8</v>
      </c>
      <c r="R30" s="24"/>
      <c r="S30" s="25"/>
      <c r="T30" s="25"/>
      <c r="U30" s="25"/>
      <c r="V30" s="25"/>
      <c r="W30" s="25"/>
      <c r="X30" s="26"/>
      <c r="Y30" s="1" t="s">
        <v>11</v>
      </c>
      <c r="Z30" s="8" t="s">
        <v>8</v>
      </c>
      <c r="AA30" s="24"/>
      <c r="AB30" s="25"/>
      <c r="AC30" s="25"/>
      <c r="AD30" s="25"/>
      <c r="AE30" s="25"/>
      <c r="AF30" s="25"/>
      <c r="AG30" s="26"/>
      <c r="AH30" s="1" t="s">
        <v>11</v>
      </c>
      <c r="AI30" s="8" t="s">
        <v>8</v>
      </c>
      <c r="AJ30" s="2"/>
      <c r="AK30" s="2"/>
      <c r="AL30" s="2"/>
      <c r="AM30"/>
      <c r="BZ30" s="4"/>
    </row>
    <row r="31" spans="2:78" x14ac:dyDescent="0.25">
      <c r="B31" s="37"/>
      <c r="C31" s="18"/>
      <c r="D31" s="25"/>
      <c r="E31" s="25"/>
      <c r="F31" s="25"/>
      <c r="G31" s="25"/>
      <c r="H31" s="25"/>
      <c r="I31" s="26"/>
      <c r="J31" s="11">
        <v>21</v>
      </c>
      <c r="K31" s="11">
        <v>100</v>
      </c>
      <c r="L31" s="24" t="s">
        <v>15</v>
      </c>
      <c r="M31" s="25"/>
      <c r="N31" s="25"/>
      <c r="O31" s="26"/>
      <c r="P31" s="11">
        <v>21</v>
      </c>
      <c r="Q31" s="11">
        <v>100</v>
      </c>
      <c r="R31" s="24" t="s">
        <v>15</v>
      </c>
      <c r="S31" s="25"/>
      <c r="T31" s="25"/>
      <c r="U31" s="25"/>
      <c r="V31" s="25"/>
      <c r="W31" s="25"/>
      <c r="X31" s="26"/>
      <c r="Y31" s="11">
        <v>21</v>
      </c>
      <c r="Z31" s="11">
        <v>100</v>
      </c>
      <c r="AA31" s="24" t="s">
        <v>15</v>
      </c>
      <c r="AB31" s="25"/>
      <c r="AC31" s="25"/>
      <c r="AD31" s="25"/>
      <c r="AE31" s="25"/>
      <c r="AF31" s="25"/>
      <c r="AG31" s="26"/>
      <c r="AH31" s="11">
        <v>21</v>
      </c>
      <c r="AI31" s="11">
        <v>100</v>
      </c>
      <c r="AJ31" s="2"/>
      <c r="AK31" s="2"/>
      <c r="AL31" s="2"/>
      <c r="AM31"/>
      <c r="BZ31" s="4"/>
    </row>
    <row r="32" spans="2:78" x14ac:dyDescent="0.25">
      <c r="B32" s="37"/>
      <c r="C32" s="18"/>
      <c r="D32" s="25" t="s">
        <v>16</v>
      </c>
      <c r="E32" s="25"/>
      <c r="F32" s="25"/>
      <c r="G32" s="25"/>
      <c r="H32" s="25"/>
      <c r="I32" s="26"/>
      <c r="J32" s="9">
        <v>19</v>
      </c>
      <c r="K32" s="3">
        <v>90</v>
      </c>
      <c r="L32" s="24" t="s">
        <v>16</v>
      </c>
      <c r="M32" s="25"/>
      <c r="N32" s="25"/>
      <c r="O32" s="26"/>
      <c r="P32" s="9">
        <v>17</v>
      </c>
      <c r="Q32" s="3">
        <v>80</v>
      </c>
      <c r="R32" s="24" t="s">
        <v>16</v>
      </c>
      <c r="S32" s="25"/>
      <c r="T32" s="25"/>
      <c r="U32" s="25"/>
      <c r="V32" s="25"/>
      <c r="W32" s="25"/>
      <c r="X32" s="26"/>
      <c r="Y32" s="9">
        <v>11</v>
      </c>
      <c r="Z32" s="3">
        <v>52</v>
      </c>
      <c r="AA32" s="24" t="s">
        <v>16</v>
      </c>
      <c r="AB32" s="25"/>
      <c r="AC32" s="25"/>
      <c r="AD32" s="25"/>
      <c r="AE32" s="25"/>
      <c r="AF32" s="25"/>
      <c r="AG32" s="26"/>
      <c r="AH32" s="9">
        <v>17</v>
      </c>
      <c r="AI32" s="3">
        <v>80</v>
      </c>
      <c r="AJ32" s="2"/>
      <c r="AK32" s="2"/>
      <c r="AL32" s="2"/>
      <c r="AM32"/>
      <c r="BZ32" s="4"/>
    </row>
    <row r="33" spans="1:78" x14ac:dyDescent="0.25">
      <c r="B33" s="37"/>
      <c r="C33" s="18"/>
      <c r="D33" s="25" t="s">
        <v>17</v>
      </c>
      <c r="E33" s="25"/>
      <c r="F33" s="25"/>
      <c r="G33" s="25"/>
      <c r="H33" s="25"/>
      <c r="I33" s="26"/>
      <c r="J33" s="9">
        <v>2</v>
      </c>
      <c r="K33" s="3">
        <v>10</v>
      </c>
      <c r="L33" s="24" t="s">
        <v>17</v>
      </c>
      <c r="M33" s="25"/>
      <c r="N33" s="25"/>
      <c r="O33" s="26"/>
      <c r="P33" s="9">
        <v>4</v>
      </c>
      <c r="Q33" s="3">
        <v>20</v>
      </c>
      <c r="R33" s="24" t="s">
        <v>17</v>
      </c>
      <c r="S33" s="25"/>
      <c r="T33" s="25"/>
      <c r="U33" s="25"/>
      <c r="V33" s="25"/>
      <c r="W33" s="25"/>
      <c r="X33" s="26"/>
      <c r="Y33" s="9">
        <v>10</v>
      </c>
      <c r="Z33" s="3">
        <v>48</v>
      </c>
      <c r="AA33" s="24" t="s">
        <v>17</v>
      </c>
      <c r="AB33" s="25"/>
      <c r="AC33" s="25"/>
      <c r="AD33" s="25"/>
      <c r="AE33" s="25"/>
      <c r="AF33" s="25"/>
      <c r="AG33" s="26"/>
      <c r="AH33" s="9">
        <v>4</v>
      </c>
      <c r="AI33" s="3">
        <v>20</v>
      </c>
      <c r="AJ33" s="2"/>
      <c r="AK33" s="2"/>
      <c r="AL33" s="2"/>
      <c r="AM33"/>
      <c r="BZ33" s="4"/>
    </row>
    <row r="34" spans="1:78" x14ac:dyDescent="0.25">
      <c r="B34" s="37"/>
      <c r="C34" s="18"/>
      <c r="D34" s="25" t="s">
        <v>18</v>
      </c>
      <c r="E34" s="25"/>
      <c r="F34" s="25"/>
      <c r="G34" s="25"/>
      <c r="H34" s="25"/>
      <c r="I34" s="26"/>
      <c r="J34" s="9">
        <f>COUNTIF(K9:K29,"ІІІ ур")</f>
        <v>0</v>
      </c>
      <c r="K34" s="3">
        <f>(J34/J31)*100</f>
        <v>0</v>
      </c>
      <c r="L34" s="24" t="s">
        <v>18</v>
      </c>
      <c r="M34" s="25"/>
      <c r="N34" s="25"/>
      <c r="O34" s="26"/>
      <c r="P34" s="9">
        <f>COUNTIF(Q9:Q29,"ІІІ ур")</f>
        <v>0</v>
      </c>
      <c r="Q34" s="3">
        <f>(P34/P31)*100</f>
        <v>0</v>
      </c>
      <c r="R34" s="24" t="s">
        <v>18</v>
      </c>
      <c r="S34" s="25"/>
      <c r="T34" s="25"/>
      <c r="U34" s="25"/>
      <c r="V34" s="25"/>
      <c r="W34" s="25"/>
      <c r="X34" s="26"/>
      <c r="Y34" s="9">
        <f>COUNTIF(Z9:Z29,"ІІІ ур")</f>
        <v>0</v>
      </c>
      <c r="Z34" s="3">
        <f>(Y34/Y31)*100</f>
        <v>0</v>
      </c>
      <c r="AA34" s="24" t="s">
        <v>18</v>
      </c>
      <c r="AB34" s="25"/>
      <c r="AC34" s="25"/>
      <c r="AD34" s="25"/>
      <c r="AE34" s="25"/>
      <c r="AF34" s="25"/>
      <c r="AG34" s="26"/>
      <c r="AH34" s="9">
        <f>COUNTIF(AI9:AI29,"ІІІ ур")</f>
        <v>0</v>
      </c>
      <c r="AI34" s="3">
        <f>(AH34/AH31)*100</f>
        <v>0</v>
      </c>
      <c r="AJ34" s="2"/>
      <c r="AK34" s="2"/>
      <c r="AL34" s="2"/>
      <c r="AM34"/>
      <c r="BZ34" s="4"/>
    </row>
    <row r="35" spans="1:78" x14ac:dyDescent="0.25">
      <c r="B35" s="37"/>
      <c r="C35" s="1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1" t="s">
        <v>11</v>
      </c>
      <c r="AL35" s="8" t="s">
        <v>8</v>
      </c>
      <c r="AM35"/>
      <c r="BZ35" s="4"/>
    </row>
    <row r="36" spans="1:78" x14ac:dyDescent="0.25">
      <c r="B36" s="37"/>
      <c r="C36" s="18"/>
      <c r="D36" s="21" t="s">
        <v>65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2"/>
      <c r="AK36" s="11">
        <v>21</v>
      </c>
      <c r="AL36" s="11">
        <v>100</v>
      </c>
      <c r="AM36"/>
      <c r="BZ36" s="4"/>
    </row>
    <row r="37" spans="1:78" x14ac:dyDescent="0.25">
      <c r="B37" s="37"/>
      <c r="C37" s="12"/>
      <c r="D37" s="23" t="s">
        <v>16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9">
        <v>20</v>
      </c>
      <c r="AL37" s="3">
        <v>95.2</v>
      </c>
      <c r="AM37"/>
      <c r="BZ37" s="4"/>
    </row>
    <row r="38" spans="1:78" x14ac:dyDescent="0.25">
      <c r="B38" s="37"/>
      <c r="C38" s="12"/>
      <c r="D38" s="23" t="s">
        <v>17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9">
        <v>1</v>
      </c>
      <c r="AL38" s="3">
        <v>4.8</v>
      </c>
      <c r="AM38"/>
      <c r="BZ38" s="4"/>
    </row>
    <row r="39" spans="1:78" x14ac:dyDescent="0.25">
      <c r="B39" s="38"/>
      <c r="C39" s="13"/>
      <c r="D39" s="23" t="s">
        <v>18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9">
        <f>COUNTIF(AL9:AL29,"ІІІ ур")</f>
        <v>0</v>
      </c>
      <c r="AL39" s="3">
        <f>(AK39/AK36)*100</f>
        <v>0</v>
      </c>
      <c r="AM39"/>
      <c r="BZ39" s="4"/>
    </row>
    <row r="40" spans="1:78" x14ac:dyDescent="0.25">
      <c r="AM40"/>
      <c r="BZ40" s="4"/>
    </row>
    <row r="41" spans="1:78" x14ac:dyDescent="0.25">
      <c r="AM41"/>
      <c r="BZ41" s="4"/>
    </row>
    <row r="42" spans="1:78" x14ac:dyDescent="0.25">
      <c r="B42" s="19"/>
      <c r="C42" s="19"/>
      <c r="D42" s="19"/>
      <c r="AM42"/>
      <c r="BZ42" s="4"/>
    </row>
    <row r="43" spans="1:78" x14ac:dyDescent="0.25">
      <c r="AM43"/>
      <c r="BZ43" s="4"/>
    </row>
    <row r="44" spans="1:78" x14ac:dyDescent="0.25">
      <c r="AM44"/>
      <c r="BZ44" s="4"/>
    </row>
    <row r="45" spans="1:78" x14ac:dyDescent="0.25">
      <c r="AM45"/>
      <c r="BZ45" s="4"/>
    </row>
    <row r="46" spans="1:78" x14ac:dyDescent="0.25">
      <c r="AM46"/>
      <c r="BZ46" s="4"/>
    </row>
    <row r="47" spans="1:78" x14ac:dyDescent="0.25">
      <c r="A47" s="19"/>
      <c r="AM47"/>
      <c r="BZ47" s="4"/>
    </row>
    <row r="48" spans="1:78" x14ac:dyDescent="0.25">
      <c r="AM48"/>
      <c r="BZ48" s="4"/>
    </row>
    <row r="49" spans="39:78" x14ac:dyDescent="0.25">
      <c r="AM49"/>
      <c r="BZ49" s="4"/>
    </row>
    <row r="50" spans="39:78" x14ac:dyDescent="0.25">
      <c r="AM50"/>
      <c r="BZ50" s="4"/>
    </row>
    <row r="51" spans="39:78" x14ac:dyDescent="0.25">
      <c r="AM51"/>
      <c r="BZ51" s="4"/>
    </row>
    <row r="52" spans="39:78" x14ac:dyDescent="0.25">
      <c r="AM52"/>
      <c r="BZ52" s="4"/>
    </row>
    <row r="53" spans="39:78" x14ac:dyDescent="0.25">
      <c r="AM53"/>
      <c r="AW53">
        <v>1</v>
      </c>
      <c r="AX53" t="s">
        <v>12</v>
      </c>
      <c r="BZ53" s="4"/>
    </row>
    <row r="54" spans="39:78" x14ac:dyDescent="0.25">
      <c r="AM54"/>
      <c r="AW54">
        <v>1.6</v>
      </c>
      <c r="AX54" t="s">
        <v>13</v>
      </c>
      <c r="BZ54" s="4"/>
    </row>
    <row r="55" spans="39:78" x14ac:dyDescent="0.25">
      <c r="AM55"/>
      <c r="AW55">
        <v>2.6</v>
      </c>
      <c r="AX55" t="s">
        <v>14</v>
      </c>
      <c r="BZ55" s="4"/>
    </row>
    <row r="56" spans="39:78" x14ac:dyDescent="0.25">
      <c r="AM56"/>
      <c r="BZ56" s="4"/>
    </row>
  </sheetData>
  <autoFilter ref="K1:K6"/>
  <mergeCells count="50">
    <mergeCell ref="AA32:AG32"/>
    <mergeCell ref="L33:O33"/>
    <mergeCell ref="R33:X33"/>
    <mergeCell ref="AA33:AG33"/>
    <mergeCell ref="L34:O34"/>
    <mergeCell ref="R34:X34"/>
    <mergeCell ref="AA34:AG34"/>
    <mergeCell ref="D7:H7"/>
    <mergeCell ref="AL7:AL8"/>
    <mergeCell ref="I7:I8"/>
    <mergeCell ref="J7:J8"/>
    <mergeCell ref="B30:B39"/>
    <mergeCell ref="D30:I30"/>
    <mergeCell ref="D31:I31"/>
    <mergeCell ref="D32:I32"/>
    <mergeCell ref="D33:I33"/>
    <mergeCell ref="AI7:AI8"/>
    <mergeCell ref="AJ7:AJ8"/>
    <mergeCell ref="AK7:AK8"/>
    <mergeCell ref="K7:K8"/>
    <mergeCell ref="D34:I34"/>
    <mergeCell ref="L32:O32"/>
    <mergeCell ref="R32:X32"/>
    <mergeCell ref="A2:AM2"/>
    <mergeCell ref="A3:AM3"/>
    <mergeCell ref="A4:AM4"/>
    <mergeCell ref="B6:AL6"/>
    <mergeCell ref="L7:N7"/>
    <mergeCell ref="O7:O8"/>
    <mergeCell ref="P7:P8"/>
    <mergeCell ref="Q7:Q8"/>
    <mergeCell ref="R7:W7"/>
    <mergeCell ref="X7:X8"/>
    <mergeCell ref="Y7:Y8"/>
    <mergeCell ref="Z7:Z8"/>
    <mergeCell ref="AA7:AF7"/>
    <mergeCell ref="AG7:AG8"/>
    <mergeCell ref="AH7:AH8"/>
    <mergeCell ref="B7:B8"/>
    <mergeCell ref="L30:O30"/>
    <mergeCell ref="R30:X30"/>
    <mergeCell ref="AA30:AG30"/>
    <mergeCell ref="L31:O31"/>
    <mergeCell ref="R31:X31"/>
    <mergeCell ref="AA31:AG31"/>
    <mergeCell ref="D35:AJ35"/>
    <mergeCell ref="D36:AJ36"/>
    <mergeCell ref="D37:AJ37"/>
    <mergeCell ref="D38:AJ38"/>
    <mergeCell ref="D39:AJ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55"/>
  <sheetViews>
    <sheetView topLeftCell="A2" zoomScale="60" zoomScaleNormal="60" workbookViewId="0">
      <selection activeCell="A2" sqref="A2:AI2"/>
    </sheetView>
  </sheetViews>
  <sheetFormatPr defaultRowHeight="15" x14ac:dyDescent="0.25"/>
  <cols>
    <col min="2" max="2" width="4.5703125" customWidth="1"/>
    <col min="3" max="3" width="20.42578125" customWidth="1"/>
    <col min="4" max="4" width="8.5703125" customWidth="1"/>
    <col min="5" max="5" width="7.85546875" customWidth="1"/>
    <col min="6" max="6" width="4.85546875" customWidth="1"/>
    <col min="7" max="7" width="4.28515625" customWidth="1"/>
    <col min="8" max="8" width="5.5703125" customWidth="1"/>
    <col min="9" max="9" width="10.28515625" customWidth="1"/>
    <col min="10" max="10" width="8.140625" customWidth="1"/>
    <col min="11" max="11" width="8.7109375" customWidth="1"/>
    <col min="12" max="12" width="11.42578125" customWidth="1"/>
    <col min="13" max="13" width="4" customWidth="1"/>
    <col min="14" max="14" width="5.7109375" customWidth="1"/>
    <col min="15" max="15" width="9.5703125" customWidth="1"/>
    <col min="16" max="16" width="6.7109375" customWidth="1"/>
    <col min="17" max="18" width="6.28515625" customWidth="1"/>
    <col min="19" max="19" width="7.28515625" customWidth="1"/>
    <col min="20" max="20" width="7.85546875" customWidth="1"/>
    <col min="21" max="21" width="5.7109375" customWidth="1"/>
    <col min="22" max="22" width="4.140625" customWidth="1"/>
    <col min="23" max="23" width="6" customWidth="1"/>
    <col min="24" max="24" width="10.7109375" customWidth="1"/>
    <col min="25" max="25" width="6.28515625" customWidth="1"/>
    <col min="26" max="26" width="7.85546875" customWidth="1"/>
    <col min="27" max="27" width="5.5703125" customWidth="1"/>
    <col min="28" max="28" width="11.85546875" customWidth="1"/>
    <col min="29" max="29" width="4.5703125" customWidth="1"/>
    <col min="30" max="30" width="6.140625" customWidth="1"/>
    <col min="31" max="31" width="9.42578125" customWidth="1"/>
    <col min="34" max="34" width="11.140625" customWidth="1"/>
  </cols>
  <sheetData>
    <row r="2" ht="14.45" customHeight="1" x14ac:dyDescent="0.25"/>
    <row r="3" ht="14.45" customHeight="1" x14ac:dyDescent="0.25"/>
    <row r="7" ht="15" customHeight="1" x14ac:dyDescent="0.25"/>
    <row r="8" ht="225" customHeight="1" x14ac:dyDescent="0.25"/>
    <row r="53" spans="10:11" x14ac:dyDescent="0.25">
      <c r="J53">
        <v>1</v>
      </c>
      <c r="K53" t="s">
        <v>12</v>
      </c>
    </row>
    <row r="54" spans="10:11" x14ac:dyDescent="0.25">
      <c r="J54">
        <v>1.6</v>
      </c>
      <c r="K54" t="s">
        <v>13</v>
      </c>
    </row>
    <row r="55" spans="10:11" x14ac:dyDescent="0.25">
      <c r="J55">
        <v>2.6</v>
      </c>
      <c r="K55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56"/>
  <sheetViews>
    <sheetView view="pageBreakPreview" topLeftCell="A3" zoomScale="60" zoomScaleNormal="96" workbookViewId="0">
      <selection activeCell="C22" sqref="C22"/>
    </sheetView>
  </sheetViews>
  <sheetFormatPr defaultRowHeight="15" x14ac:dyDescent="0.25"/>
  <cols>
    <col min="2" max="2" width="5.140625" customWidth="1"/>
    <col min="3" max="3" width="27" customWidth="1"/>
    <col min="4" max="4" width="7.140625" customWidth="1"/>
    <col min="5" max="5" width="8.5703125" customWidth="1"/>
    <col min="6" max="6" width="8.7109375" customWidth="1"/>
    <col min="7" max="7" width="10.5703125" customWidth="1"/>
    <col min="8" max="8" width="4.5703125" customWidth="1"/>
    <col min="9" max="9" width="6.28515625" customWidth="1"/>
    <col min="10" max="10" width="5.28515625" customWidth="1"/>
    <col min="11" max="11" width="5.5703125" customWidth="1"/>
    <col min="12" max="12" width="9.5703125" customWidth="1"/>
    <col min="13" max="13" width="7.42578125" customWidth="1"/>
    <col min="14" max="14" width="7.28515625" customWidth="1"/>
    <col min="15" max="15" width="5.7109375" customWidth="1"/>
    <col min="16" max="16" width="7" customWidth="1"/>
    <col min="17" max="17" width="4.140625" customWidth="1"/>
    <col min="18" max="18" width="5.28515625" customWidth="1"/>
    <col min="19" max="19" width="8.7109375" customWidth="1"/>
    <col min="20" max="20" width="8.42578125" customWidth="1"/>
    <col min="21" max="21" width="6" customWidth="1"/>
    <col min="22" max="22" width="5.42578125" customWidth="1"/>
    <col min="23" max="23" width="6.140625" customWidth="1"/>
    <col min="24" max="24" width="8.5703125" customWidth="1"/>
    <col min="25" max="25" width="7" customWidth="1"/>
    <col min="26" max="26" width="4" customWidth="1"/>
    <col min="27" max="27" width="5.42578125" customWidth="1"/>
    <col min="28" max="28" width="9.28515625" customWidth="1"/>
    <col min="29" max="29" width="6.5703125" customWidth="1"/>
    <col min="30" max="30" width="5.42578125" customWidth="1"/>
    <col min="31" max="31" width="9.140625" customWidth="1"/>
    <col min="32" max="32" width="5.28515625" customWidth="1"/>
    <col min="33" max="33" width="8.28515625" customWidth="1"/>
    <col min="34" max="35" width="4.85546875" customWidth="1"/>
    <col min="36" max="36" width="8.5703125" customWidth="1"/>
  </cols>
  <sheetData>
    <row r="2" ht="14.45" customHeight="1" x14ac:dyDescent="0.25"/>
    <row r="7" ht="15" customHeight="1" x14ac:dyDescent="0.25"/>
    <row r="8" ht="225.75" customHeight="1" x14ac:dyDescent="0.25"/>
    <row r="54" spans="10:11" x14ac:dyDescent="0.25">
      <c r="J54">
        <v>1</v>
      </c>
      <c r="K54" t="s">
        <v>12</v>
      </c>
    </row>
    <row r="55" spans="10:11" x14ac:dyDescent="0.25">
      <c r="J55">
        <v>1.6</v>
      </c>
      <c r="K55" t="s">
        <v>13</v>
      </c>
    </row>
    <row r="56" spans="10:11" x14ac:dyDescent="0.25">
      <c r="J56">
        <v>2.6</v>
      </c>
      <c r="K56" t="s"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4-5 старт</vt:lpstr>
      <vt:lpstr>5-6 промежуток</vt:lpstr>
      <vt:lpstr>5-6 итог</vt:lpstr>
      <vt:lpstr>'4-5 старт'!Область_печати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2024-10-09T06:48:10Z</dcterms:modified>
</cp:coreProperties>
</file>