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70" windowHeight="2520"/>
  </bookViews>
  <sheets>
    <sheet name="4-5 старт" sheetId="7" r:id="rId1"/>
    <sheet name="5-6 промежуток" sheetId="8" r:id="rId2"/>
    <sheet name="5-6 итог" sheetId="9" r:id="rId3"/>
  </sheets>
  <calcPr calcId="162913"/>
</workbook>
</file>

<file path=xl/calcChain.xml><?xml version="1.0" encoding="utf-8"?>
<calcChain xmlns="http://schemas.openxmlformats.org/spreadsheetml/2006/main">
  <c r="P31" i="7" l="1"/>
  <c r="O29" i="7"/>
  <c r="P29" i="7" s="1"/>
  <c r="P28" i="7"/>
  <c r="O28" i="7"/>
  <c r="O27" i="7"/>
  <c r="P27" i="7" s="1"/>
  <c r="O26" i="7"/>
  <c r="P26" i="7" s="1"/>
  <c r="O25" i="7"/>
  <c r="P25" i="7" s="1"/>
  <c r="P24" i="7"/>
  <c r="O24" i="7"/>
  <c r="O23" i="7"/>
  <c r="P23" i="7" s="1"/>
  <c r="O22" i="7"/>
  <c r="P22" i="7" s="1"/>
  <c r="O21" i="7"/>
  <c r="P21" i="7" s="1"/>
  <c r="P20" i="7"/>
  <c r="O20" i="7"/>
  <c r="O19" i="7"/>
  <c r="P19" i="7" s="1"/>
  <c r="O18" i="7"/>
  <c r="P18" i="7" s="1"/>
  <c r="O17" i="7"/>
  <c r="P17" i="7" s="1"/>
  <c r="P16" i="7"/>
  <c r="O16" i="7"/>
  <c r="O15" i="7"/>
  <c r="P15" i="7" s="1"/>
  <c r="O14" i="7"/>
  <c r="P14" i="7" s="1"/>
  <c r="O13" i="7"/>
  <c r="P13" i="7" s="1"/>
  <c r="P12" i="7"/>
  <c r="O12" i="7"/>
  <c r="O11" i="7"/>
  <c r="P11" i="7" s="1"/>
  <c r="O10" i="7"/>
  <c r="P10" i="7" s="1"/>
  <c r="O9" i="7"/>
  <c r="P9" i="7" s="1"/>
  <c r="P33" i="7" l="1"/>
  <c r="P32" i="7"/>
  <c r="P34" i="7"/>
  <c r="Q34" i="7" s="1"/>
</calcChain>
</file>

<file path=xl/sharedStrings.xml><?xml version="1.0" encoding="utf-8"?>
<sst xmlns="http://schemas.openxmlformats.org/spreadsheetml/2006/main" count="72" uniqueCount="51">
  <si>
    <t xml:space="preserve">Лист наблюдения  </t>
  </si>
  <si>
    <t>Образовательная область "Социум"</t>
  </si>
  <si>
    <t>№</t>
  </si>
  <si>
    <t>Ф.И.ребенка</t>
  </si>
  <si>
    <t>Ознакомление с окружающим миром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</si>
  <si>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</si>
  <si>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</si>
  <si>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</si>
  <si>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</si>
  <si>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к-во</t>
  </si>
  <si>
    <t>І ур</t>
  </si>
  <si>
    <t>ІІ ур</t>
  </si>
  <si>
    <t>ІІІ ур</t>
  </si>
  <si>
    <t>А (всего детей)</t>
  </si>
  <si>
    <t xml:space="preserve">В (II уровень) </t>
  </si>
  <si>
    <t>Г (III уровень)</t>
  </si>
  <si>
    <t>Ақоразова Айым</t>
  </si>
  <si>
    <t>Губайдуллина Сафия</t>
  </si>
  <si>
    <t>Самат Аяла</t>
  </si>
  <si>
    <t>Қуандыков Исмайл</t>
  </si>
  <si>
    <t>Шинкарук Ника</t>
  </si>
  <si>
    <t>Соловьева Александра</t>
  </si>
  <si>
    <t>Дик Эрика</t>
  </si>
  <si>
    <t>Досова Амели</t>
  </si>
  <si>
    <t>Климова Кира</t>
  </si>
  <si>
    <t>Рогальский Ален</t>
  </si>
  <si>
    <t>Толымбекова  Амила</t>
  </si>
  <si>
    <t>Курбанова Самир</t>
  </si>
  <si>
    <t>Иса Исмайл</t>
  </si>
  <si>
    <t>Бисенов Батыр</t>
  </si>
  <si>
    <t>Нугаев Алишер</t>
  </si>
  <si>
    <t>Уразалин Исатай</t>
  </si>
  <si>
    <t>Унашев Имран</t>
  </si>
  <si>
    <t>Беккужин Акбар</t>
  </si>
  <si>
    <t>Камелова Камила</t>
  </si>
  <si>
    <t>Алимбаев Кайсар</t>
  </si>
  <si>
    <t>Тымпиев Асылжан</t>
  </si>
  <si>
    <t xml:space="preserve">результатов диагностики стартового контроля в старшей группе (от 4 лет) </t>
  </si>
  <si>
    <t xml:space="preserve">Учебный год: _______2022-2023_____       Группа:_____предшкола Всезнайки_______________     Дата проведения:___сентябрь_______ </t>
  </si>
  <si>
    <t>4-5-С.1 рассказывает о членах своей семьи, выражает свое отношение к ним;</t>
  </si>
  <si>
    <t>4-5-С.2 знает назначение окружающих предметов;</t>
  </si>
  <si>
    <t>4-5-С.3 распознает качества и свойства предметов: на ощупь, вкус и слух;</t>
  </si>
  <si>
    <t>4-5-С.4 называет транспортные средства;</t>
  </si>
  <si>
    <t>4-5-С.5 проявляет желание помогать взрослым;</t>
  </si>
  <si>
    <t>4-5-С.6 узнает и называет Флаг Казахстана.</t>
  </si>
  <si>
    <t>4-5-С.7 выделяет и называет наиболее характерные сезонные изменения в природе;</t>
  </si>
  <si>
    <t>4-5-С.8 узнает и называет знакомые деревья, комнатные растения, овощи и фрукты 3–4 видов; домашних и диких животных, птиц, насекомых;</t>
  </si>
  <si>
    <t>4-5-С.9 замечает и называет простейшие изменения в природе и погоде;</t>
  </si>
  <si>
    <t>4-5-С.10 умеет выполнять элементарные трудовые поручения совместно с взрослыми по уходу за растениями;</t>
  </si>
  <si>
    <t>4-5-С.11 проявляет заботливое отношение к обитателям живого уголка природы.</t>
  </si>
  <si>
    <t xml:space="preserve">Б (I уровень)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</si>
</sst>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/>
    <xf numFmtId="0" fontId="1" fillId="7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5"/>
  <sheetViews>
    <sheetView tabSelected="1" topLeftCell="C7" zoomScale="82" zoomScaleNormal="82" workbookViewId="0">
      <selection activeCell="D33" sqref="D33:O33"/>
    </sheetView>
  </sheetViews>
  <sheetFormatPr defaultRowHeight="15" x14ac:dyDescent="0.25"/>
  <cols>
    <col min="2" max="2" width="5.7109375" customWidth="1"/>
    <col min="3" max="3" width="32" customWidth="1"/>
    <col min="4" max="4" width="8.42578125" customWidth="1"/>
    <col min="5" max="5" width="6" customWidth="1"/>
    <col min="6" max="6" width="9.28515625" customWidth="1"/>
    <col min="7" max="7" width="8.42578125" customWidth="1"/>
    <col min="8" max="8" width="6.7109375" customWidth="1"/>
    <col min="9" max="9" width="9.85546875" customWidth="1"/>
    <col min="10" max="10" width="10.85546875" customWidth="1"/>
    <col min="11" max="11" width="7.42578125" customWidth="1"/>
    <col min="12" max="12" width="9.7109375" customWidth="1"/>
    <col min="13" max="13" width="9.28515625" customWidth="1"/>
    <col min="14" max="14" width="9.85546875" customWidth="1"/>
    <col min="15" max="15" width="9.28515625" customWidth="1"/>
    <col min="16" max="16" width="7.85546875" customWidth="1"/>
    <col min="17" max="17" width="9.42578125" customWidth="1"/>
    <col min="18" max="18" width="6.28515625" customWidth="1"/>
    <col min="19" max="19" width="5.140625" customWidth="1"/>
    <col min="20" max="20" width="10" customWidth="1"/>
    <col min="21" max="21" width="15" customWidth="1"/>
    <col min="22" max="22" width="6.140625" customWidth="1"/>
    <col min="23" max="23" width="5.85546875" customWidth="1"/>
    <col min="24" max="24" width="9.140625" customWidth="1"/>
    <col min="25" max="25" width="9.42578125" customWidth="1"/>
    <col min="26" max="26" width="4.5703125" customWidth="1"/>
    <col min="27" max="27" width="5.7109375" customWidth="1"/>
    <col min="28" max="28" width="9.28515625" customWidth="1"/>
  </cols>
  <sheetData>
    <row r="2" spans="1:18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15" customHeight="1" x14ac:dyDescent="0.25">
      <c r="A3" s="21" t="s">
        <v>37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5" customHeight="1" x14ac:dyDescent="0.25">
      <c r="A4" s="21" t="s">
        <v>38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6" spans="1:18" x14ac:dyDescent="0.25">
      <c r="B6" s="22" t="s">
        <v>1</v>
      </c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2"/>
      <c r="P6" s="22"/>
      <c r="Q6" s="22"/>
    </row>
    <row r="7" spans="1:18" ht="36.75" customHeight="1" x14ac:dyDescent="0.25">
      <c r="B7" s="24" t="s">
        <v>2</v>
      </c>
      <c r="C7" s="25" t="s">
        <v>3</v>
      </c>
      <c r="D7" s="18" t="s">
        <v>4</v>
      </c>
      <c r="E7" s="19"/>
      <c r="F7" s="19"/>
      <c r="G7" s="19"/>
      <c r="H7" s="19"/>
      <c r="I7" s="19"/>
      <c r="J7" s="19"/>
      <c r="K7" s="19"/>
      <c r="L7" s="19"/>
      <c r="M7" s="19"/>
      <c r="N7" s="20"/>
      <c r="O7" s="26" t="s">
        <v>5</v>
      </c>
      <c r="P7" s="28" t="s">
        <v>6</v>
      </c>
      <c r="Q7" s="29" t="s">
        <v>7</v>
      </c>
    </row>
    <row r="8" spans="1:18" ht="225" customHeight="1" x14ac:dyDescent="0.25">
      <c r="B8" s="24"/>
      <c r="C8" s="24"/>
      <c r="D8" s="7" t="s">
        <v>39</v>
      </c>
      <c r="E8" s="7" t="s">
        <v>40</v>
      </c>
      <c r="F8" s="7" t="s">
        <v>41</v>
      </c>
      <c r="G8" s="7" t="s">
        <v>42</v>
      </c>
      <c r="H8" s="7" t="s">
        <v>43</v>
      </c>
      <c r="I8" s="7" t="s">
        <v>44</v>
      </c>
      <c r="J8" s="7" t="s">
        <v>45</v>
      </c>
      <c r="K8" s="7" t="s">
        <v>46</v>
      </c>
      <c r="L8" s="7" t="s">
        <v>47</v>
      </c>
      <c r="M8" s="7" t="s">
        <v>48</v>
      </c>
      <c r="N8" s="7" t="s">
        <v>49</v>
      </c>
      <c r="O8" s="27"/>
      <c r="P8" s="28"/>
      <c r="Q8" s="29"/>
    </row>
    <row r="9" spans="1:18" x14ac:dyDescent="0.25">
      <c r="B9" s="1">
        <v>1</v>
      </c>
      <c r="C9" s="1" t="s">
        <v>16</v>
      </c>
      <c r="D9" s="1">
        <v>2</v>
      </c>
      <c r="E9" s="1">
        <v>1</v>
      </c>
      <c r="F9" s="1">
        <v>1</v>
      </c>
      <c r="G9" s="1">
        <v>2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30">
        <f>SUM(D9:N9)</f>
        <v>13</v>
      </c>
      <c r="P9" s="31">
        <f>AVERAGE(O9/11)</f>
        <v>1.1818181818181819</v>
      </c>
      <c r="Q9" s="6" t="s">
        <v>10</v>
      </c>
    </row>
    <row r="10" spans="1:18" x14ac:dyDescent="0.25">
      <c r="B10" s="1">
        <v>2</v>
      </c>
      <c r="C10" s="1" t="s">
        <v>17</v>
      </c>
      <c r="D10" s="1">
        <v>1</v>
      </c>
      <c r="E10" s="1">
        <v>2</v>
      </c>
      <c r="F10" s="1">
        <v>1</v>
      </c>
      <c r="G10" s="1">
        <v>1</v>
      </c>
      <c r="H10" s="1">
        <v>2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30">
        <f t="shared" ref="O10:O29" si="0">SUM(D10:N10)</f>
        <v>13</v>
      </c>
      <c r="P10" s="31">
        <f t="shared" ref="P10:P29" si="1">AVERAGE(O10/11)</f>
        <v>1.1818181818181819</v>
      </c>
      <c r="Q10" s="6" t="s">
        <v>10</v>
      </c>
    </row>
    <row r="11" spans="1:18" x14ac:dyDescent="0.25">
      <c r="B11" s="1">
        <v>3</v>
      </c>
      <c r="C11" s="1" t="s">
        <v>18</v>
      </c>
      <c r="D11" s="1">
        <v>1</v>
      </c>
      <c r="E11" s="1">
        <v>1</v>
      </c>
      <c r="F11" s="1">
        <v>2</v>
      </c>
      <c r="G11" s="1">
        <v>1</v>
      </c>
      <c r="H11" s="1">
        <v>2</v>
      </c>
      <c r="I11" s="1">
        <v>1</v>
      </c>
      <c r="J11" s="1">
        <v>1</v>
      </c>
      <c r="K11" s="1">
        <v>1</v>
      </c>
      <c r="L11" s="1">
        <v>1</v>
      </c>
      <c r="M11" s="1">
        <v>2</v>
      </c>
      <c r="N11" s="1">
        <v>1</v>
      </c>
      <c r="O11" s="30">
        <f t="shared" si="0"/>
        <v>14</v>
      </c>
      <c r="P11" s="31">
        <f t="shared" si="1"/>
        <v>1.2727272727272727</v>
      </c>
      <c r="Q11" s="6" t="s">
        <v>10</v>
      </c>
    </row>
    <row r="12" spans="1:18" x14ac:dyDescent="0.25">
      <c r="B12" s="1">
        <v>4</v>
      </c>
      <c r="C12" s="1" t="s">
        <v>19</v>
      </c>
      <c r="D12" s="1">
        <v>1</v>
      </c>
      <c r="E12" s="1">
        <v>1</v>
      </c>
      <c r="F12" s="1">
        <v>1</v>
      </c>
      <c r="G12" s="1">
        <v>2</v>
      </c>
      <c r="H12" s="1">
        <v>2</v>
      </c>
      <c r="I12" s="1">
        <v>1</v>
      </c>
      <c r="J12" s="1">
        <v>1</v>
      </c>
      <c r="K12" s="1">
        <v>2</v>
      </c>
      <c r="L12" s="1">
        <v>1</v>
      </c>
      <c r="M12" s="1">
        <v>1</v>
      </c>
      <c r="N12" s="1">
        <v>1</v>
      </c>
      <c r="O12" s="30">
        <f t="shared" si="0"/>
        <v>14</v>
      </c>
      <c r="P12" s="31">
        <f t="shared" si="1"/>
        <v>1.2727272727272727</v>
      </c>
      <c r="Q12" s="6" t="s">
        <v>10</v>
      </c>
    </row>
    <row r="13" spans="1:18" x14ac:dyDescent="0.25">
      <c r="B13" s="1">
        <v>5</v>
      </c>
      <c r="C13" s="1" t="s">
        <v>20</v>
      </c>
      <c r="D13" s="1">
        <v>1</v>
      </c>
      <c r="E13" s="1">
        <v>2</v>
      </c>
      <c r="F13" s="1">
        <v>2</v>
      </c>
      <c r="G13" s="1">
        <v>1</v>
      </c>
      <c r="H13" s="1">
        <v>2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>
        <v>2</v>
      </c>
      <c r="O13" s="30">
        <f t="shared" si="0"/>
        <v>20</v>
      </c>
      <c r="P13" s="31">
        <f t="shared" si="1"/>
        <v>1.8181818181818181</v>
      </c>
      <c r="Q13" s="6" t="s">
        <v>11</v>
      </c>
    </row>
    <row r="14" spans="1:18" x14ac:dyDescent="0.25">
      <c r="B14" s="1">
        <v>6</v>
      </c>
      <c r="C14" s="1" t="s">
        <v>21</v>
      </c>
      <c r="D14" s="1">
        <v>1</v>
      </c>
      <c r="E14" s="1">
        <v>2</v>
      </c>
      <c r="F14" s="1">
        <v>2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2</v>
      </c>
      <c r="N14" s="1">
        <v>1</v>
      </c>
      <c r="O14" s="30">
        <f t="shared" si="0"/>
        <v>14</v>
      </c>
      <c r="P14" s="31">
        <f t="shared" si="1"/>
        <v>1.2727272727272727</v>
      </c>
      <c r="Q14" s="6" t="s">
        <v>10</v>
      </c>
    </row>
    <row r="15" spans="1:18" x14ac:dyDescent="0.25">
      <c r="B15" s="1">
        <v>7</v>
      </c>
      <c r="C15" s="1" t="s">
        <v>22</v>
      </c>
      <c r="D15" s="1">
        <v>1</v>
      </c>
      <c r="E15" s="1">
        <v>2</v>
      </c>
      <c r="F15" s="1">
        <v>1</v>
      </c>
      <c r="G15" s="1">
        <v>1</v>
      </c>
      <c r="H15" s="1">
        <v>1</v>
      </c>
      <c r="I15" s="1">
        <v>1</v>
      </c>
      <c r="J15" s="1">
        <v>2</v>
      </c>
      <c r="K15" s="1">
        <v>1</v>
      </c>
      <c r="L15" s="1">
        <v>1</v>
      </c>
      <c r="M15" s="1">
        <v>1</v>
      </c>
      <c r="N15" s="1">
        <v>1</v>
      </c>
      <c r="O15" s="30">
        <f t="shared" si="0"/>
        <v>13</v>
      </c>
      <c r="P15" s="31">
        <f t="shared" si="1"/>
        <v>1.1818181818181819</v>
      </c>
      <c r="Q15" s="6" t="s">
        <v>10</v>
      </c>
    </row>
    <row r="16" spans="1:18" x14ac:dyDescent="0.25">
      <c r="B16" s="1">
        <v>8</v>
      </c>
      <c r="C16" s="1" t="s">
        <v>23</v>
      </c>
      <c r="D16" s="1">
        <v>2</v>
      </c>
      <c r="E16" s="1">
        <v>1</v>
      </c>
      <c r="F16" s="1">
        <v>2</v>
      </c>
      <c r="G16" s="1">
        <v>1</v>
      </c>
      <c r="H16" s="1">
        <v>2</v>
      </c>
      <c r="I16" s="1">
        <v>2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30">
        <f t="shared" si="0"/>
        <v>20</v>
      </c>
      <c r="P16" s="31">
        <f t="shared" si="1"/>
        <v>1.8181818181818181</v>
      </c>
      <c r="Q16" s="6" t="s">
        <v>11</v>
      </c>
    </row>
    <row r="17" spans="2:17" x14ac:dyDescent="0.25">
      <c r="B17" s="1">
        <v>9</v>
      </c>
      <c r="C17" s="1" t="s">
        <v>24</v>
      </c>
      <c r="D17" s="1">
        <v>1</v>
      </c>
      <c r="E17" s="1">
        <v>1</v>
      </c>
      <c r="F17" s="1">
        <v>2</v>
      </c>
      <c r="G17" s="1">
        <v>1</v>
      </c>
      <c r="H17" s="1">
        <v>1</v>
      </c>
      <c r="I17" s="1">
        <v>1</v>
      </c>
      <c r="J17" s="1">
        <v>1</v>
      </c>
      <c r="K17" s="1">
        <v>2</v>
      </c>
      <c r="L17" s="1">
        <v>1</v>
      </c>
      <c r="M17" s="1">
        <v>2</v>
      </c>
      <c r="N17" s="1">
        <v>1</v>
      </c>
      <c r="O17" s="30">
        <f t="shared" si="0"/>
        <v>14</v>
      </c>
      <c r="P17" s="31">
        <f t="shared" si="1"/>
        <v>1.2727272727272727</v>
      </c>
      <c r="Q17" s="6" t="s">
        <v>10</v>
      </c>
    </row>
    <row r="18" spans="2:17" x14ac:dyDescent="0.25">
      <c r="B18" s="1">
        <v>10</v>
      </c>
      <c r="C18" s="1" t="s">
        <v>25</v>
      </c>
      <c r="D18" s="1">
        <v>2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2</v>
      </c>
      <c r="K18" s="1">
        <v>1</v>
      </c>
      <c r="L18" s="1">
        <v>1</v>
      </c>
      <c r="M18" s="1">
        <v>1</v>
      </c>
      <c r="N18" s="1">
        <v>1</v>
      </c>
      <c r="O18" s="30">
        <f t="shared" si="0"/>
        <v>13</v>
      </c>
      <c r="P18" s="31">
        <f t="shared" si="1"/>
        <v>1.1818181818181819</v>
      </c>
      <c r="Q18" s="6" t="s">
        <v>10</v>
      </c>
    </row>
    <row r="19" spans="2:17" x14ac:dyDescent="0.25">
      <c r="B19" s="1">
        <v>11</v>
      </c>
      <c r="C19" s="1" t="s">
        <v>26</v>
      </c>
      <c r="D19" s="1">
        <v>1</v>
      </c>
      <c r="E19" s="1">
        <v>2</v>
      </c>
      <c r="F19" s="1">
        <v>1</v>
      </c>
      <c r="G19" s="1">
        <v>2</v>
      </c>
      <c r="H19" s="1">
        <v>1</v>
      </c>
      <c r="I19" s="1">
        <v>1</v>
      </c>
      <c r="J19" s="1">
        <v>2</v>
      </c>
      <c r="K19" s="1">
        <v>2</v>
      </c>
      <c r="L19" s="1">
        <v>1</v>
      </c>
      <c r="M19" s="1">
        <v>2</v>
      </c>
      <c r="N19" s="1">
        <v>2</v>
      </c>
      <c r="O19" s="30">
        <f t="shared" si="0"/>
        <v>17</v>
      </c>
      <c r="P19" s="31">
        <f t="shared" si="1"/>
        <v>1.5454545454545454</v>
      </c>
      <c r="Q19" s="6" t="s">
        <v>10</v>
      </c>
    </row>
    <row r="20" spans="2:17" x14ac:dyDescent="0.25">
      <c r="B20" s="1">
        <v>12</v>
      </c>
      <c r="C20" s="1" t="s">
        <v>27</v>
      </c>
      <c r="D20" s="1">
        <v>1</v>
      </c>
      <c r="E20" s="1">
        <v>2</v>
      </c>
      <c r="F20" s="1">
        <v>1</v>
      </c>
      <c r="G20" s="1">
        <v>1</v>
      </c>
      <c r="H20" s="1">
        <v>1</v>
      </c>
      <c r="I20" s="1">
        <v>2</v>
      </c>
      <c r="J20" s="1">
        <v>2</v>
      </c>
      <c r="K20" s="1">
        <v>1</v>
      </c>
      <c r="L20" s="1">
        <v>1</v>
      </c>
      <c r="M20" s="1">
        <v>1</v>
      </c>
      <c r="N20" s="1">
        <v>1</v>
      </c>
      <c r="O20" s="30">
        <f t="shared" si="0"/>
        <v>14</v>
      </c>
      <c r="P20" s="31">
        <f t="shared" si="1"/>
        <v>1.2727272727272727</v>
      </c>
      <c r="Q20" s="6" t="s">
        <v>10</v>
      </c>
    </row>
    <row r="21" spans="2:17" x14ac:dyDescent="0.25">
      <c r="B21" s="1">
        <v>13</v>
      </c>
      <c r="C21" s="1" t="s">
        <v>28</v>
      </c>
      <c r="D21" s="1">
        <v>1</v>
      </c>
      <c r="E21" s="1">
        <v>1</v>
      </c>
      <c r="F21" s="1">
        <v>2</v>
      </c>
      <c r="G21" s="1">
        <v>2</v>
      </c>
      <c r="H21" s="1">
        <v>1</v>
      </c>
      <c r="I21" s="1">
        <v>1</v>
      </c>
      <c r="J21" s="1">
        <v>1</v>
      </c>
      <c r="K21" s="1">
        <v>2</v>
      </c>
      <c r="L21" s="1">
        <v>1</v>
      </c>
      <c r="M21" s="1">
        <v>1</v>
      </c>
      <c r="N21" s="1">
        <v>1</v>
      </c>
      <c r="O21" s="30">
        <f t="shared" si="0"/>
        <v>14</v>
      </c>
      <c r="P21" s="31">
        <f t="shared" si="1"/>
        <v>1.2727272727272727</v>
      </c>
      <c r="Q21" s="6" t="s">
        <v>10</v>
      </c>
    </row>
    <row r="22" spans="2:17" x14ac:dyDescent="0.25">
      <c r="B22" s="1">
        <v>14</v>
      </c>
      <c r="C22" s="1" t="s">
        <v>29</v>
      </c>
      <c r="D22" s="1">
        <v>1</v>
      </c>
      <c r="E22" s="1">
        <v>1</v>
      </c>
      <c r="F22" s="1">
        <v>2</v>
      </c>
      <c r="G22" s="1">
        <v>1</v>
      </c>
      <c r="H22" s="1">
        <v>1</v>
      </c>
      <c r="I22" s="1">
        <v>1</v>
      </c>
      <c r="J22" s="1">
        <v>2</v>
      </c>
      <c r="K22" s="1">
        <v>1</v>
      </c>
      <c r="L22" s="1">
        <v>1</v>
      </c>
      <c r="M22" s="1">
        <v>1</v>
      </c>
      <c r="N22" s="1">
        <v>1</v>
      </c>
      <c r="O22" s="30">
        <f t="shared" si="0"/>
        <v>13</v>
      </c>
      <c r="P22" s="31">
        <f t="shared" si="1"/>
        <v>1.1818181818181819</v>
      </c>
      <c r="Q22" s="6" t="s">
        <v>10</v>
      </c>
    </row>
    <row r="23" spans="2:17" x14ac:dyDescent="0.25">
      <c r="B23" s="1">
        <v>15</v>
      </c>
      <c r="C23" s="1" t="s">
        <v>30</v>
      </c>
      <c r="D23" s="1">
        <v>1</v>
      </c>
      <c r="E23" s="1">
        <v>2</v>
      </c>
      <c r="F23" s="1">
        <v>1</v>
      </c>
      <c r="G23" s="1">
        <v>2</v>
      </c>
      <c r="H23" s="1">
        <v>1</v>
      </c>
      <c r="I23" s="1">
        <v>1</v>
      </c>
      <c r="J23" s="1">
        <v>2</v>
      </c>
      <c r="K23" s="1">
        <v>1</v>
      </c>
      <c r="L23" s="1">
        <v>1</v>
      </c>
      <c r="M23" s="1">
        <v>1</v>
      </c>
      <c r="N23" s="1">
        <v>1</v>
      </c>
      <c r="O23" s="30">
        <f t="shared" si="0"/>
        <v>14</v>
      </c>
      <c r="P23" s="31">
        <f t="shared" si="1"/>
        <v>1.2727272727272727</v>
      </c>
      <c r="Q23" s="6" t="s">
        <v>10</v>
      </c>
    </row>
    <row r="24" spans="2:17" x14ac:dyDescent="0.25">
      <c r="B24" s="1">
        <v>16</v>
      </c>
      <c r="C24" s="1" t="s">
        <v>31</v>
      </c>
      <c r="D24" s="1">
        <v>1</v>
      </c>
      <c r="E24" s="1">
        <v>2</v>
      </c>
      <c r="F24" s="1">
        <v>2</v>
      </c>
      <c r="G24" s="1">
        <v>2</v>
      </c>
      <c r="H24" s="1">
        <v>2</v>
      </c>
      <c r="I24" s="1">
        <v>2</v>
      </c>
      <c r="J24" s="1">
        <v>2</v>
      </c>
      <c r="K24" s="1">
        <v>2</v>
      </c>
      <c r="L24" s="1">
        <v>2</v>
      </c>
      <c r="M24" s="1">
        <v>2</v>
      </c>
      <c r="N24" s="1">
        <v>1</v>
      </c>
      <c r="O24" s="30">
        <f t="shared" si="0"/>
        <v>20</v>
      </c>
      <c r="P24" s="31">
        <f t="shared" si="1"/>
        <v>1.8181818181818181</v>
      </c>
      <c r="Q24" s="6" t="s">
        <v>11</v>
      </c>
    </row>
    <row r="25" spans="2:17" x14ac:dyDescent="0.25">
      <c r="B25" s="1">
        <v>17</v>
      </c>
      <c r="C25" s="1" t="s">
        <v>32</v>
      </c>
      <c r="D25" s="1">
        <v>1</v>
      </c>
      <c r="E25" s="1">
        <v>2</v>
      </c>
      <c r="F25" s="1">
        <v>1</v>
      </c>
      <c r="G25" s="1">
        <v>2</v>
      </c>
      <c r="H25" s="1">
        <v>1</v>
      </c>
      <c r="I25" s="1">
        <v>2</v>
      </c>
      <c r="J25" s="1">
        <v>2</v>
      </c>
      <c r="K25" s="1">
        <v>1</v>
      </c>
      <c r="L25" s="1">
        <v>2</v>
      </c>
      <c r="M25" s="1">
        <v>1</v>
      </c>
      <c r="N25" s="1">
        <v>2</v>
      </c>
      <c r="O25" s="30">
        <f t="shared" si="0"/>
        <v>17</v>
      </c>
      <c r="P25" s="31">
        <f t="shared" si="1"/>
        <v>1.5454545454545454</v>
      </c>
      <c r="Q25" s="6" t="s">
        <v>10</v>
      </c>
    </row>
    <row r="26" spans="2:17" x14ac:dyDescent="0.25">
      <c r="B26" s="1">
        <v>18</v>
      </c>
      <c r="C26" s="1" t="s">
        <v>33</v>
      </c>
      <c r="D26" s="1">
        <v>2</v>
      </c>
      <c r="E26" s="1">
        <v>2</v>
      </c>
      <c r="F26" s="1">
        <v>2</v>
      </c>
      <c r="G26" s="1">
        <v>1</v>
      </c>
      <c r="H26" s="1">
        <v>1</v>
      </c>
      <c r="I26" s="1">
        <v>2</v>
      </c>
      <c r="J26" s="1">
        <v>2</v>
      </c>
      <c r="K26" s="1">
        <v>1</v>
      </c>
      <c r="L26" s="1">
        <v>1</v>
      </c>
      <c r="M26" s="1">
        <v>2</v>
      </c>
      <c r="N26" s="1">
        <v>1</v>
      </c>
      <c r="O26" s="30">
        <f t="shared" si="0"/>
        <v>17</v>
      </c>
      <c r="P26" s="31">
        <f t="shared" si="1"/>
        <v>1.5454545454545454</v>
      </c>
      <c r="Q26" s="6" t="s">
        <v>10</v>
      </c>
    </row>
    <row r="27" spans="2:17" x14ac:dyDescent="0.25">
      <c r="B27" s="1">
        <v>19</v>
      </c>
      <c r="C27" s="1" t="s">
        <v>34</v>
      </c>
      <c r="D27" s="1">
        <v>1</v>
      </c>
      <c r="E27" s="1">
        <v>1</v>
      </c>
      <c r="F27" s="1">
        <v>2</v>
      </c>
      <c r="G27" s="1">
        <v>2</v>
      </c>
      <c r="H27" s="1">
        <v>2</v>
      </c>
      <c r="I27" s="1">
        <v>2</v>
      </c>
      <c r="J27" s="1">
        <v>2</v>
      </c>
      <c r="K27" s="1">
        <v>2</v>
      </c>
      <c r="L27" s="1">
        <v>1</v>
      </c>
      <c r="M27" s="1">
        <v>2</v>
      </c>
      <c r="N27" s="1">
        <v>2</v>
      </c>
      <c r="O27" s="30">
        <f t="shared" si="0"/>
        <v>19</v>
      </c>
      <c r="P27" s="31">
        <f t="shared" si="1"/>
        <v>1.7272727272727273</v>
      </c>
      <c r="Q27" s="6" t="s">
        <v>11</v>
      </c>
    </row>
    <row r="28" spans="2:17" x14ac:dyDescent="0.25">
      <c r="B28" s="1">
        <v>20</v>
      </c>
      <c r="C28" s="1" t="s">
        <v>35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2</v>
      </c>
      <c r="J28" s="1">
        <v>2</v>
      </c>
      <c r="K28" s="1">
        <v>1</v>
      </c>
      <c r="L28" s="1">
        <v>2</v>
      </c>
      <c r="M28" s="1">
        <v>2</v>
      </c>
      <c r="N28" s="1">
        <v>2</v>
      </c>
      <c r="O28" s="30">
        <f t="shared" si="0"/>
        <v>16</v>
      </c>
      <c r="P28" s="31">
        <f t="shared" si="1"/>
        <v>1.4545454545454546</v>
      </c>
      <c r="Q28" s="6" t="s">
        <v>10</v>
      </c>
    </row>
    <row r="29" spans="2:17" x14ac:dyDescent="0.25">
      <c r="B29" s="1">
        <v>21</v>
      </c>
      <c r="C29" s="1" t="s">
        <v>36</v>
      </c>
      <c r="D29" s="1">
        <v>2</v>
      </c>
      <c r="E29" s="1">
        <v>1</v>
      </c>
      <c r="F29" s="1">
        <v>1</v>
      </c>
      <c r="G29" s="1">
        <v>2</v>
      </c>
      <c r="H29" s="1">
        <v>2</v>
      </c>
      <c r="I29" s="1">
        <v>2</v>
      </c>
      <c r="J29" s="1">
        <v>1</v>
      </c>
      <c r="K29" s="1">
        <v>2</v>
      </c>
      <c r="L29" s="1">
        <v>1</v>
      </c>
      <c r="M29" s="1">
        <v>1</v>
      </c>
      <c r="N29" s="1">
        <v>1</v>
      </c>
      <c r="O29" s="30">
        <f t="shared" si="0"/>
        <v>16</v>
      </c>
      <c r="P29" s="31">
        <f t="shared" si="1"/>
        <v>1.4545454545454546</v>
      </c>
      <c r="Q29" s="6" t="s">
        <v>10</v>
      </c>
    </row>
    <row r="30" spans="2:17" x14ac:dyDescent="0.25">
      <c r="B30" s="10"/>
      <c r="C30" s="10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" t="s">
        <v>9</v>
      </c>
      <c r="Q30" s="4" t="s">
        <v>8</v>
      </c>
    </row>
    <row r="31" spans="2:17" x14ac:dyDescent="0.25">
      <c r="B31" s="10"/>
      <c r="C31" s="10"/>
      <c r="D31" s="15" t="s">
        <v>13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8">
        <f>COUNTA(C9:C29)</f>
        <v>21</v>
      </c>
      <c r="Q31" s="8">
        <v>100</v>
      </c>
    </row>
    <row r="32" spans="2:17" x14ac:dyDescent="0.25">
      <c r="B32" s="10"/>
      <c r="C32" s="10"/>
      <c r="D32" s="9" t="s">
        <v>50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5">
        <f>COUNTIF(Q9:Q29,"І ур")</f>
        <v>17</v>
      </c>
      <c r="Q32" s="2">
        <v>81</v>
      </c>
    </row>
    <row r="33" spans="2:17" x14ac:dyDescent="0.25">
      <c r="B33" s="10"/>
      <c r="C33" s="10"/>
      <c r="D33" s="9" t="s">
        <v>14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5">
        <f>COUNTIF(Q9:Q29,"ІІ ур")</f>
        <v>4</v>
      </c>
      <c r="Q33" s="2">
        <v>19</v>
      </c>
    </row>
    <row r="34" spans="2:17" x14ac:dyDescent="0.25">
      <c r="B34" s="11"/>
      <c r="C34" s="11"/>
      <c r="D34" s="9" t="s">
        <v>15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5">
        <f>COUNTIF(Q9:Q29,"ІІІ ур")</f>
        <v>0</v>
      </c>
      <c r="Q34" s="2">
        <f>(P34/P31)*100</f>
        <v>0</v>
      </c>
    </row>
    <row r="93" spans="10:11" x14ac:dyDescent="0.25">
      <c r="J93" s="3">
        <v>1</v>
      </c>
      <c r="K93" s="3" t="s">
        <v>10</v>
      </c>
    </row>
    <row r="94" spans="10:11" x14ac:dyDescent="0.25">
      <c r="J94" s="3">
        <v>1.6</v>
      </c>
      <c r="K94" s="3" t="s">
        <v>11</v>
      </c>
    </row>
    <row r="95" spans="10:11" x14ac:dyDescent="0.25">
      <c r="J95" s="3">
        <v>2.6</v>
      </c>
      <c r="K95" s="3" t="s">
        <v>12</v>
      </c>
    </row>
  </sheetData>
  <mergeCells count="17">
    <mergeCell ref="B30:B34"/>
    <mergeCell ref="C30:C34"/>
    <mergeCell ref="D30:O30"/>
    <mergeCell ref="D31:O31"/>
    <mergeCell ref="D32:O32"/>
    <mergeCell ref="D33:O33"/>
    <mergeCell ref="D34:O34"/>
    <mergeCell ref="A4:R4"/>
    <mergeCell ref="B6:Q6"/>
    <mergeCell ref="D7:N7"/>
    <mergeCell ref="O7:O8"/>
    <mergeCell ref="P7:P8"/>
    <mergeCell ref="Q7:Q8"/>
    <mergeCell ref="B7:B8"/>
    <mergeCell ref="C7:C8"/>
    <mergeCell ref="A2:R2"/>
    <mergeCell ref="A3:R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78" zoomScaleNormal="78"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62" zoomScaleNormal="62" workbookViewId="0">
      <selection activeCell="AJ36"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4-5 старт</vt:lpstr>
      <vt:lpstr>5-6 промежуток</vt:lpstr>
      <vt:lpstr>5-6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2024-10-09T05:20:59Z</dcterms:modified>
</cp:coreProperties>
</file>