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AQ36" i="7" l="1"/>
  <c r="AN31" i="7"/>
  <c r="Z31" i="7"/>
  <c r="I31" i="7"/>
  <c r="AN29" i="7"/>
  <c r="AM29" i="7"/>
  <c r="Z29" i="7"/>
  <c r="Y29" i="7"/>
  <c r="I29" i="7"/>
  <c r="H29" i="7"/>
  <c r="AP29" i="7" s="1"/>
  <c r="AQ29" i="7" s="1"/>
  <c r="AN28" i="7"/>
  <c r="AM28" i="7"/>
  <c r="Z28" i="7"/>
  <c r="Y28" i="7"/>
  <c r="I28" i="7"/>
  <c r="H28" i="7"/>
  <c r="AP28" i="7" s="1"/>
  <c r="AQ28" i="7" s="1"/>
  <c r="AN27" i="7"/>
  <c r="AM27" i="7"/>
  <c r="Z27" i="7"/>
  <c r="Y27" i="7"/>
  <c r="I27" i="7"/>
  <c r="H27" i="7"/>
  <c r="AP27" i="7" s="1"/>
  <c r="AQ27" i="7" s="1"/>
  <c r="AN26" i="7"/>
  <c r="AM26" i="7"/>
  <c r="Z26" i="7"/>
  <c r="Y26" i="7"/>
  <c r="I26" i="7"/>
  <c r="H26" i="7"/>
  <c r="AP26" i="7" s="1"/>
  <c r="AQ26" i="7" s="1"/>
  <c r="AN25" i="7"/>
  <c r="AM25" i="7"/>
  <c r="Z25" i="7"/>
  <c r="Y25" i="7"/>
  <c r="I25" i="7"/>
  <c r="H25" i="7"/>
  <c r="AN24" i="7"/>
  <c r="AM24" i="7"/>
  <c r="Z24" i="7"/>
  <c r="Y24" i="7"/>
  <c r="I24" i="7"/>
  <c r="H24" i="7"/>
  <c r="AP24" i="7" s="1"/>
  <c r="AQ24" i="7" s="1"/>
  <c r="AN23" i="7"/>
  <c r="AM23" i="7"/>
  <c r="Z23" i="7"/>
  <c r="Y23" i="7"/>
  <c r="I23" i="7"/>
  <c r="H23" i="7"/>
  <c r="AP23" i="7" s="1"/>
  <c r="AQ23" i="7" s="1"/>
  <c r="AN22" i="7"/>
  <c r="AM22" i="7"/>
  <c r="Z22" i="7"/>
  <c r="Y22" i="7"/>
  <c r="I22" i="7"/>
  <c r="H22" i="7"/>
  <c r="AP22" i="7" s="1"/>
  <c r="AQ22" i="7" s="1"/>
  <c r="AN21" i="7"/>
  <c r="AM21" i="7"/>
  <c r="Z21" i="7"/>
  <c r="Y21" i="7"/>
  <c r="I21" i="7"/>
  <c r="H21" i="7"/>
  <c r="AP21" i="7" s="1"/>
  <c r="AQ21" i="7" s="1"/>
  <c r="AN20" i="7"/>
  <c r="AM20" i="7"/>
  <c r="Z20" i="7"/>
  <c r="Y20" i="7"/>
  <c r="I20" i="7"/>
  <c r="H20" i="7"/>
  <c r="AP20" i="7" s="1"/>
  <c r="AQ20" i="7" s="1"/>
  <c r="AN19" i="7"/>
  <c r="AM19" i="7"/>
  <c r="Z19" i="7"/>
  <c r="Y19" i="7"/>
  <c r="I19" i="7"/>
  <c r="H19" i="7"/>
  <c r="AP19" i="7" s="1"/>
  <c r="AQ19" i="7" s="1"/>
  <c r="AP18" i="7"/>
  <c r="AN18" i="7"/>
  <c r="AM18" i="7"/>
  <c r="Z18" i="7"/>
  <c r="Y18" i="7"/>
  <c r="I18" i="7"/>
  <c r="H18" i="7"/>
  <c r="AN17" i="7"/>
  <c r="AM17" i="7"/>
  <c r="Z17" i="7"/>
  <c r="Y17" i="7"/>
  <c r="I17" i="7"/>
  <c r="H17" i="7"/>
  <c r="AP17" i="7" s="1"/>
  <c r="AN16" i="7"/>
  <c r="AM16" i="7"/>
  <c r="Z16" i="7"/>
  <c r="Y16" i="7"/>
  <c r="I16" i="7"/>
  <c r="H16" i="7"/>
  <c r="AP16" i="7" s="1"/>
  <c r="AQ16" i="7" s="1"/>
  <c r="AN15" i="7"/>
  <c r="AM15" i="7"/>
  <c r="Z15" i="7"/>
  <c r="Y15" i="7"/>
  <c r="AP15" i="7" s="1"/>
  <c r="I15" i="7"/>
  <c r="H15" i="7"/>
  <c r="AM14" i="7"/>
  <c r="Z14" i="7"/>
  <c r="Y14" i="7"/>
  <c r="I14" i="7"/>
  <c r="H14" i="7"/>
  <c r="AM13" i="7"/>
  <c r="Z13" i="7"/>
  <c r="Y13" i="7"/>
  <c r="I13" i="7"/>
  <c r="H13" i="7"/>
  <c r="AP13" i="7" s="1"/>
  <c r="AN12" i="7"/>
  <c r="AM12" i="7"/>
  <c r="Z12" i="7"/>
  <c r="Y12" i="7"/>
  <c r="I12" i="7"/>
  <c r="H12" i="7"/>
  <c r="AN11" i="7"/>
  <c r="AM11" i="7"/>
  <c r="Z11" i="7"/>
  <c r="Y11" i="7"/>
  <c r="AP11" i="7" s="1"/>
  <c r="AQ11" i="7" s="1"/>
  <c r="I11" i="7"/>
  <c r="H11" i="7"/>
  <c r="AN10" i="7"/>
  <c r="AM10" i="7"/>
  <c r="Z10" i="7"/>
  <c r="Y10" i="7"/>
  <c r="AP10" i="7" s="1"/>
  <c r="AQ10" i="7" s="1"/>
  <c r="I10" i="7"/>
  <c r="H10" i="7"/>
  <c r="AN9" i="7"/>
  <c r="AM9" i="7"/>
  <c r="Z9" i="7"/>
  <c r="Y9" i="7"/>
  <c r="AP9" i="7" s="1"/>
  <c r="AQ9" i="7" s="1"/>
  <c r="I9" i="7"/>
  <c r="H9" i="7"/>
  <c r="AP12" i="7" l="1"/>
  <c r="AQ12" i="7" s="1"/>
  <c r="AP25" i="7"/>
  <c r="AQ25" i="7" s="1"/>
  <c r="AP14" i="7"/>
  <c r="AQ39" i="7"/>
  <c r="AR39" i="7" s="1"/>
  <c r="AQ37" i="7"/>
  <c r="AR37" i="7" s="1"/>
  <c r="AQ38" i="7"/>
  <c r="AR38" i="7" s="1"/>
  <c r="I34" i="7"/>
  <c r="J34" i="7" s="1"/>
  <c r="I32" i="7"/>
  <c r="J32" i="7" s="1"/>
  <c r="I33" i="7"/>
  <c r="J33" i="7" s="1"/>
  <c r="AN34" i="7"/>
  <c r="AO34" i="7" s="1"/>
  <c r="AN32" i="7"/>
  <c r="AO32" i="7" s="1"/>
  <c r="AN33" i="7"/>
  <c r="AO33" i="7" s="1"/>
  <c r="Z33" i="7" l="1"/>
  <c r="AA33" i="7" s="1"/>
  <c r="Z34" i="7"/>
  <c r="AA34" i="7" s="1"/>
  <c r="Z32" i="7"/>
  <c r="AA32" i="7" s="1"/>
</calcChain>
</file>

<file path=xl/sharedStrings.xml><?xml version="1.0" encoding="utf-8"?>
<sst xmlns="http://schemas.openxmlformats.org/spreadsheetml/2006/main" count="178" uniqueCount="78">
  <si>
    <t xml:space="preserve">Лист наблюдения  </t>
  </si>
  <si>
    <t>№</t>
  </si>
  <si>
    <t>Ф.И.ребенка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</si>
  <si>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</si>
  <si>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</si>
  <si>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</si>
  <si>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</si>
  <si>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</si>
  <si>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</si>
  <si>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к-во</t>
  </si>
  <si>
    <t>І уровень</t>
  </si>
  <si>
    <t>ІІ уровень</t>
  </si>
  <si>
    <t>ІІІ уровень</t>
  </si>
  <si>
    <t>Образовательная область "Коммуникация"</t>
  </si>
  <si>
    <t>Развитие речи</t>
  </si>
  <si>
    <t>Художественная литература</t>
  </si>
  <si>
    <t>Казахский язык (в группах с русским языком обучения)</t>
  </si>
  <si>
    <t>кол-во</t>
  </si>
  <si>
    <t>Ақоразова Айым</t>
  </si>
  <si>
    <t>Губайдуллина Сафия</t>
  </si>
  <si>
    <t>Самат Аяла</t>
  </si>
  <si>
    <t>Қуандыков Исмайл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</si>
  <si>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</si>
  <si>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</si>
  <si>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</si>
  <si>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</si>
  <si>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</si>
  <si>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</si>
  <si>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 Амила</t>
  </si>
  <si>
    <t>Курбанов Самир</t>
  </si>
  <si>
    <t>Иса Исмайл</t>
  </si>
  <si>
    <t>Бисенов Батыр</t>
  </si>
  <si>
    <t>Нугаев Алишер</t>
  </si>
  <si>
    <t>Уразалин Исатай</t>
  </si>
  <si>
    <t>Унашев Имран</t>
  </si>
  <si>
    <t>Беккужин Акбар</t>
  </si>
  <si>
    <t>Камелова Камила</t>
  </si>
  <si>
    <t>Алимбаев Кайсар</t>
  </si>
  <si>
    <t>Тымпиев Асылжан</t>
  </si>
  <si>
    <t xml:space="preserve">результатов диагностики стартового  контроля в старшей  группе (от 4 до 5 лет) </t>
  </si>
  <si>
    <t>общее</t>
  </si>
  <si>
    <t>4-5-К.1 умеет правильно произносить все звуки родного языка</t>
  </si>
  <si>
    <t>4-5-К.2 вступает в контакт со сверстниками и взрослыми и выполняет их просьбы</t>
  </si>
  <si>
    <t>4-5-К.3 использует в речи разные типы предложений, предлоги</t>
  </si>
  <si>
    <t>4-5-К.4 составляет небольшие рассказы по содержанию картин из личного опыта</t>
  </si>
  <si>
    <t>4-5-К.5 умеет слушать, рассказывать, читать наизусть стихотворения</t>
  </si>
  <si>
    <t>4-5-К.6 сочиняет небольшие рассказы</t>
  </si>
  <si>
    <t>4-5-К.7 называет несколько произведений, которые ему нравятся</t>
  </si>
  <si>
    <t>4-5-К.8 использует литературные образы в игре</t>
  </si>
  <si>
    <t>4-5-К.9 эмоционально выражает свое отношение к содержанию текста, персонажам, их поступкам при пересказывании знакомых произведений</t>
  </si>
  <si>
    <t>4-5-К.21 называет несколько знакомых произведений</t>
  </si>
  <si>
    <t>4-5-К.22 умеет создавать образ невербальными средствами</t>
  </si>
  <si>
    <t>4-5-К.23 выражает свою мысль в кругу сверстников, прислушивается к мнению других</t>
  </si>
  <si>
    <t>4-5-К.24 знает особенности поведения, характерные для мальчиков и девочек</t>
  </si>
  <si>
    <t>4-5-К.25 последовательно излагает и выполняет события сказки</t>
  </si>
  <si>
    <t>4-5-К.26 владеет приемами работы с различными видами театрализованной деятельности</t>
  </si>
  <si>
    <t>4-5-К.27 координирует свои действия с действиями партнера; ориентируется на сцене</t>
  </si>
  <si>
    <t>4-5-К.28 выражает свое отношение к поступкам литературных персонажей</t>
  </si>
  <si>
    <t>4-5-К.29 оценивает с точки зрения нравственных норм и представлений</t>
  </si>
  <si>
    <t>4-5-К.10 таныс сөздерді дұрыс атайды және ажыратады</t>
  </si>
  <si>
    <t>4-5-К.11 сөз ішіндегі қазақ тіліне тән дыбыстарды дұрыс айтады</t>
  </si>
  <si>
    <t>4-5-К.12 күнделікті кейбір тұрмыстық заттардың, көкөністердің, жануарлардың, құстардың, адамның дене мүшелерін, табиғат құбылыстарын атайды және түсінеді</t>
  </si>
  <si>
    <t>4-5-К.13 заттардың сынын, санын, қимылын білдіретін сөздерді айтады</t>
  </si>
  <si>
    <t>4-5-К.14 5-ке дейін тура және кері санайды</t>
  </si>
  <si>
    <t>4-5-К.15 таныс сөздерді күнделікті өмірде қолданады</t>
  </si>
  <si>
    <t>4-5-К.16 өзі және өзінің отбасы туралы айтады</t>
  </si>
  <si>
    <t>4-5-К.17 айналасындағы адамдармен қарым-қатынас жасауға қажетті сөздерді айтады</t>
  </si>
  <si>
    <t>4-5-К.18 зат есімдерді жекеше және көпше түрде қолданады</t>
  </si>
  <si>
    <t>4-5-К.19 шағын қарапайым мәтіндерді, тақпақтар мен өлеңдерді тыңдайды, түсінеді және мазмұндайды, жатқа айта алады</t>
  </si>
  <si>
    <t>4-5-К.20 ойыншықтар мен суреттер туралы педагогтың үлгісі бойынша қысқа мәтіндер құрастырады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</si>
  <si>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</si>
  <si>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</si>
  <si>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</si>
  <si>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</si>
  <si>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</si>
  <si>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Учебный год: 2022-2023    старшая группа Всезнайки   Дата проведения: сентябрь</t>
  </si>
  <si>
    <t>І ур</t>
  </si>
  <si>
    <t>ІІ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</si>
</sst>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0" fontId="2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84"/>
  <sheetViews>
    <sheetView tabSelected="1" topLeftCell="I16" zoomScale="70" zoomScaleNormal="70" workbookViewId="0">
      <selection activeCell="AL40" sqref="AL40"/>
    </sheetView>
  </sheetViews>
  <sheetFormatPr defaultRowHeight="15" x14ac:dyDescent="0.25"/>
  <cols>
    <col min="2" max="2" width="5.42578125" customWidth="1"/>
    <col min="3" max="3" width="20.5703125" customWidth="1"/>
    <col min="4" max="4" width="5.28515625" customWidth="1"/>
    <col min="5" max="5" width="6.85546875" customWidth="1"/>
    <col min="6" max="6" width="6.7109375" customWidth="1"/>
    <col min="7" max="7" width="6.140625" customWidth="1"/>
    <col min="8" max="8" width="4.140625" customWidth="1"/>
    <col min="9" max="9" width="5.140625" customWidth="1"/>
    <col min="10" max="10" width="9.7109375" customWidth="1"/>
    <col min="11" max="11" width="6.28515625" customWidth="1"/>
    <col min="12" max="18" width="6.140625" customWidth="1"/>
    <col min="19" max="19" width="12.42578125" customWidth="1"/>
    <col min="20" max="20" width="7.42578125" customWidth="1"/>
    <col min="21" max="21" width="10.140625" customWidth="1"/>
    <col min="22" max="22" width="4.5703125" customWidth="1"/>
    <col min="23" max="23" width="5.42578125" customWidth="1"/>
    <col min="24" max="24" width="11.42578125" customWidth="1"/>
    <col min="25" max="28" width="6.28515625" customWidth="1"/>
    <col min="29" max="29" width="9" customWidth="1"/>
    <col min="30" max="33" width="5.5703125" customWidth="1"/>
    <col min="34" max="34" width="8" customWidth="1"/>
    <col min="35" max="35" width="9.42578125" customWidth="1"/>
    <col min="36" max="37" width="5.28515625" customWidth="1"/>
    <col min="38" max="38" width="9.7109375" customWidth="1"/>
    <col min="40" max="40" width="5" style="4" customWidth="1"/>
    <col min="43" max="43" width="5" customWidth="1"/>
  </cols>
  <sheetData>
    <row r="2" spans="1:45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5" ht="15" customHeight="1" x14ac:dyDescent="0.25">
      <c r="A3" s="21" t="s">
        <v>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ht="15" customHeight="1" x14ac:dyDescent="0.25">
      <c r="A4" s="21" t="s">
        <v>75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x14ac:dyDescent="0.25">
      <c r="AN5"/>
    </row>
    <row r="6" spans="1:45" x14ac:dyDescent="0.25">
      <c r="B6" s="22" t="s">
        <v>13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5" ht="39.75" customHeight="1" x14ac:dyDescent="0.25">
      <c r="B7" s="34" t="s">
        <v>1</v>
      </c>
      <c r="C7" s="34" t="s">
        <v>2</v>
      </c>
      <c r="D7" s="34" t="s">
        <v>14</v>
      </c>
      <c r="E7" s="34"/>
      <c r="F7" s="34"/>
      <c r="G7" s="34"/>
      <c r="H7" s="24" t="s">
        <v>40</v>
      </c>
      <c r="I7" s="26" t="s">
        <v>7</v>
      </c>
      <c r="J7" s="28" t="s">
        <v>8</v>
      </c>
      <c r="K7" s="23" t="s">
        <v>15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 t="s">
        <v>40</v>
      </c>
      <c r="Z7" s="26" t="s">
        <v>7</v>
      </c>
      <c r="AA7" s="28" t="s">
        <v>8</v>
      </c>
      <c r="AB7" s="23" t="s">
        <v>16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4" t="s">
        <v>40</v>
      </c>
      <c r="AN7" s="26" t="s">
        <v>7</v>
      </c>
      <c r="AO7" s="28" t="s">
        <v>8</v>
      </c>
      <c r="AP7" s="30" t="s">
        <v>3</v>
      </c>
      <c r="AQ7" s="32" t="s">
        <v>4</v>
      </c>
      <c r="AR7" s="33" t="s">
        <v>5</v>
      </c>
    </row>
    <row r="8" spans="1:45" ht="225" customHeight="1" x14ac:dyDescent="0.25">
      <c r="B8" s="34"/>
      <c r="C8" s="34"/>
      <c r="D8" s="7" t="s">
        <v>41</v>
      </c>
      <c r="E8" s="7" t="s">
        <v>42</v>
      </c>
      <c r="F8" s="7" t="s">
        <v>43</v>
      </c>
      <c r="G8" s="7" t="s">
        <v>44</v>
      </c>
      <c r="H8" s="25"/>
      <c r="I8" s="27"/>
      <c r="J8" s="29"/>
      <c r="K8" s="7" t="s">
        <v>45</v>
      </c>
      <c r="L8" s="7" t="s">
        <v>46</v>
      </c>
      <c r="M8" s="7" t="s">
        <v>47</v>
      </c>
      <c r="N8" s="7" t="s">
        <v>48</v>
      </c>
      <c r="O8" s="7" t="s">
        <v>49</v>
      </c>
      <c r="P8" s="7" t="s">
        <v>50</v>
      </c>
      <c r="Q8" s="7" t="s">
        <v>51</v>
      </c>
      <c r="R8" s="7" t="s">
        <v>52</v>
      </c>
      <c r="S8" s="7" t="s">
        <v>53</v>
      </c>
      <c r="T8" s="7" t="s">
        <v>54</v>
      </c>
      <c r="U8" s="7" t="s">
        <v>55</v>
      </c>
      <c r="V8" s="7" t="s">
        <v>56</v>
      </c>
      <c r="W8" s="7" t="s">
        <v>57</v>
      </c>
      <c r="X8" s="7" t="s">
        <v>58</v>
      </c>
      <c r="Y8" s="25"/>
      <c r="Z8" s="27"/>
      <c r="AA8" s="29"/>
      <c r="AB8" s="7" t="s">
        <v>59</v>
      </c>
      <c r="AC8" s="7" t="s">
        <v>60</v>
      </c>
      <c r="AD8" s="7" t="s">
        <v>61</v>
      </c>
      <c r="AE8" s="7" t="s">
        <v>62</v>
      </c>
      <c r="AF8" s="7" t="s">
        <v>63</v>
      </c>
      <c r="AG8" s="7" t="s">
        <v>64</v>
      </c>
      <c r="AH8" s="7" t="s">
        <v>65</v>
      </c>
      <c r="AI8" s="7" t="s">
        <v>66</v>
      </c>
      <c r="AJ8" s="7" t="s">
        <v>67</v>
      </c>
      <c r="AK8" s="7" t="s">
        <v>68</v>
      </c>
      <c r="AL8" s="7" t="s">
        <v>69</v>
      </c>
      <c r="AM8" s="25"/>
      <c r="AN8" s="27"/>
      <c r="AO8" s="29"/>
      <c r="AP8" s="31"/>
      <c r="AQ8" s="32"/>
      <c r="AR8" s="33"/>
    </row>
    <row r="9" spans="1:45" x14ac:dyDescent="0.25">
      <c r="B9" s="1">
        <v>1</v>
      </c>
      <c r="C9" s="1" t="s">
        <v>18</v>
      </c>
      <c r="D9" s="1">
        <v>1</v>
      </c>
      <c r="E9" s="1">
        <v>2</v>
      </c>
      <c r="F9" s="1">
        <v>1</v>
      </c>
      <c r="G9" s="1">
        <v>1</v>
      </c>
      <c r="H9" s="9">
        <f>SUM(D9:G9)</f>
        <v>5</v>
      </c>
      <c r="I9" s="10">
        <f>AVERAGE(D9:G9)</f>
        <v>1.25</v>
      </c>
      <c r="J9" s="11" t="s">
        <v>76</v>
      </c>
      <c r="K9" s="1">
        <v>2</v>
      </c>
      <c r="L9" s="1">
        <v>1</v>
      </c>
      <c r="M9" s="1">
        <v>1</v>
      </c>
      <c r="N9" s="1">
        <v>2</v>
      </c>
      <c r="O9" s="1">
        <v>1</v>
      </c>
      <c r="P9" s="1">
        <v>1</v>
      </c>
      <c r="Q9" s="1">
        <v>1</v>
      </c>
      <c r="R9" s="1">
        <v>2</v>
      </c>
      <c r="S9" s="1">
        <v>1</v>
      </c>
      <c r="T9" s="1">
        <v>2</v>
      </c>
      <c r="U9" s="1">
        <v>1</v>
      </c>
      <c r="V9" s="1">
        <v>1</v>
      </c>
      <c r="W9" s="1">
        <v>1</v>
      </c>
      <c r="X9" s="1">
        <v>1</v>
      </c>
      <c r="Y9" s="9">
        <f>SUM(K9:X9)</f>
        <v>18</v>
      </c>
      <c r="Z9" s="10">
        <f>AVERAGE(K9:X9)</f>
        <v>1.2857142857142858</v>
      </c>
      <c r="AA9" s="11" t="s">
        <v>76</v>
      </c>
      <c r="AB9" s="1">
        <v>2</v>
      </c>
      <c r="AC9" s="1">
        <v>1</v>
      </c>
      <c r="AD9" s="1">
        <v>2</v>
      </c>
      <c r="AE9" s="1">
        <v>1</v>
      </c>
      <c r="AF9" s="1">
        <v>1</v>
      </c>
      <c r="AG9" s="1">
        <v>2</v>
      </c>
      <c r="AH9" s="1">
        <v>1</v>
      </c>
      <c r="AI9" s="1">
        <v>2</v>
      </c>
      <c r="AJ9" s="1">
        <v>1</v>
      </c>
      <c r="AK9" s="1">
        <v>1</v>
      </c>
      <c r="AL9" s="1">
        <v>1</v>
      </c>
      <c r="AM9" s="9">
        <f>SUM(AB9:AL9)</f>
        <v>15</v>
      </c>
      <c r="AN9" s="10">
        <f>AVERAGE(AB9:AL9)</f>
        <v>1.3636363636363635</v>
      </c>
      <c r="AO9" s="11" t="s">
        <v>76</v>
      </c>
      <c r="AP9" s="12">
        <f t="shared" ref="AP9:AP10" si="0">H9+Y9+AM9</f>
        <v>38</v>
      </c>
      <c r="AQ9" s="13">
        <f t="shared" ref="AQ9:AQ29" si="1">AP9/29</f>
        <v>1.3103448275862069</v>
      </c>
      <c r="AR9" s="11" t="s">
        <v>76</v>
      </c>
    </row>
    <row r="10" spans="1:45" x14ac:dyDescent="0.25">
      <c r="B10" s="1">
        <v>2</v>
      </c>
      <c r="C10" s="1" t="s">
        <v>19</v>
      </c>
      <c r="D10" s="1">
        <v>2</v>
      </c>
      <c r="E10" s="1">
        <v>1</v>
      </c>
      <c r="F10" s="1">
        <v>1</v>
      </c>
      <c r="G10" s="1">
        <v>2</v>
      </c>
      <c r="H10" s="9">
        <f t="shared" ref="H10:H29" si="2">SUM(D10:G10)</f>
        <v>6</v>
      </c>
      <c r="I10" s="10">
        <f t="shared" ref="I10:I29" si="3">AVERAGE(D10:G10)</f>
        <v>1.5</v>
      </c>
      <c r="J10" s="11" t="s">
        <v>76</v>
      </c>
      <c r="K10" s="1">
        <v>1</v>
      </c>
      <c r="L10" s="1">
        <v>2</v>
      </c>
      <c r="M10" s="1">
        <v>1</v>
      </c>
      <c r="N10" s="1">
        <v>1</v>
      </c>
      <c r="O10" s="1">
        <v>2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9">
        <f t="shared" ref="Y10:Y29" si="4">SUM(K10:X10)</f>
        <v>16</v>
      </c>
      <c r="Z10" s="10">
        <f t="shared" ref="Z10:Z29" si="5">AVERAGE(K10:X10)</f>
        <v>1.1428571428571428</v>
      </c>
      <c r="AA10" s="11" t="s">
        <v>76</v>
      </c>
      <c r="AB10" s="1">
        <v>1</v>
      </c>
      <c r="AC10" s="1">
        <v>2</v>
      </c>
      <c r="AD10" s="1">
        <v>1</v>
      </c>
      <c r="AE10" s="1">
        <v>1</v>
      </c>
      <c r="AF10" s="1">
        <v>1</v>
      </c>
      <c r="AG10" s="1">
        <v>1</v>
      </c>
      <c r="AH10" s="1">
        <v>2</v>
      </c>
      <c r="AI10" s="1">
        <v>1</v>
      </c>
      <c r="AJ10" s="1">
        <v>1</v>
      </c>
      <c r="AK10" s="1">
        <v>2</v>
      </c>
      <c r="AL10" s="1">
        <v>1</v>
      </c>
      <c r="AM10" s="9">
        <f t="shared" ref="AM10:AM29" si="6">SUM(AB10:AL10)</f>
        <v>14</v>
      </c>
      <c r="AN10" s="10">
        <f t="shared" ref="AN10:AN29" si="7">AVERAGE(AB10:AL10)</f>
        <v>1.2727272727272727</v>
      </c>
      <c r="AO10" s="11" t="s">
        <v>76</v>
      </c>
      <c r="AP10" s="12">
        <f t="shared" si="0"/>
        <v>36</v>
      </c>
      <c r="AQ10" s="13">
        <f t="shared" si="1"/>
        <v>1.2413793103448276</v>
      </c>
      <c r="AR10" s="11" t="s">
        <v>76</v>
      </c>
    </row>
    <row r="11" spans="1:45" x14ac:dyDescent="0.25">
      <c r="B11" s="1">
        <v>3</v>
      </c>
      <c r="C11" s="1" t="s">
        <v>20</v>
      </c>
      <c r="D11" s="1">
        <v>1</v>
      </c>
      <c r="E11" s="1">
        <v>2</v>
      </c>
      <c r="F11" s="1">
        <v>1</v>
      </c>
      <c r="G11" s="1">
        <v>1</v>
      </c>
      <c r="H11" s="9">
        <f t="shared" si="2"/>
        <v>5</v>
      </c>
      <c r="I11" s="10">
        <f t="shared" si="3"/>
        <v>1.25</v>
      </c>
      <c r="J11" s="11" t="s">
        <v>76</v>
      </c>
      <c r="K11" s="1">
        <v>1</v>
      </c>
      <c r="L11" s="1">
        <v>1</v>
      </c>
      <c r="M11" s="1">
        <v>2</v>
      </c>
      <c r="N11" s="1">
        <v>1</v>
      </c>
      <c r="O11" s="1">
        <v>1</v>
      </c>
      <c r="P11" s="1">
        <v>1</v>
      </c>
      <c r="Q11" s="1">
        <v>2</v>
      </c>
      <c r="R11" s="1">
        <v>1</v>
      </c>
      <c r="S11" s="1">
        <v>2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9">
        <f t="shared" si="4"/>
        <v>17</v>
      </c>
      <c r="Z11" s="10">
        <f t="shared" si="5"/>
        <v>1.2142857142857142</v>
      </c>
      <c r="AA11" s="11" t="s">
        <v>76</v>
      </c>
      <c r="AB11" s="1">
        <v>2</v>
      </c>
      <c r="AC11" s="1">
        <v>1</v>
      </c>
      <c r="AD11" s="1">
        <v>2</v>
      </c>
      <c r="AE11" s="1">
        <v>1</v>
      </c>
      <c r="AF11" s="1">
        <v>1</v>
      </c>
      <c r="AG11" s="1">
        <v>1</v>
      </c>
      <c r="AH11" s="1">
        <v>2</v>
      </c>
      <c r="AI11" s="1">
        <v>1</v>
      </c>
      <c r="AJ11" s="1">
        <v>1</v>
      </c>
      <c r="AK11" s="1">
        <v>2</v>
      </c>
      <c r="AL11" s="1">
        <v>1</v>
      </c>
      <c r="AM11" s="9">
        <f t="shared" si="6"/>
        <v>15</v>
      </c>
      <c r="AN11" s="10">
        <f t="shared" si="7"/>
        <v>1.3636363636363635</v>
      </c>
      <c r="AO11" s="11" t="s">
        <v>76</v>
      </c>
      <c r="AP11" s="12">
        <f>H11+Y11+AM11</f>
        <v>37</v>
      </c>
      <c r="AQ11" s="13">
        <f t="shared" si="1"/>
        <v>1.2758620689655173</v>
      </c>
      <c r="AR11" s="11" t="s">
        <v>76</v>
      </c>
    </row>
    <row r="12" spans="1:45" x14ac:dyDescent="0.25">
      <c r="B12" s="1">
        <v>4</v>
      </c>
      <c r="C12" s="1" t="s">
        <v>21</v>
      </c>
      <c r="D12" s="1">
        <v>2</v>
      </c>
      <c r="E12" s="1">
        <v>1</v>
      </c>
      <c r="F12" s="1">
        <v>2</v>
      </c>
      <c r="G12" s="1">
        <v>1</v>
      </c>
      <c r="H12" s="9">
        <f t="shared" si="2"/>
        <v>6</v>
      </c>
      <c r="I12" s="10">
        <f t="shared" si="3"/>
        <v>1.5</v>
      </c>
      <c r="J12" s="11" t="s">
        <v>76</v>
      </c>
      <c r="K12" s="1">
        <v>1</v>
      </c>
      <c r="L12" s="1">
        <v>2</v>
      </c>
      <c r="M12" s="1">
        <v>1</v>
      </c>
      <c r="N12" s="1">
        <v>2</v>
      </c>
      <c r="O12" s="1">
        <v>1</v>
      </c>
      <c r="P12" s="1">
        <v>1</v>
      </c>
      <c r="Q12" s="1">
        <v>1</v>
      </c>
      <c r="R12" s="1">
        <v>2</v>
      </c>
      <c r="S12" s="1">
        <v>1</v>
      </c>
      <c r="T12" s="1">
        <v>2</v>
      </c>
      <c r="U12" s="1">
        <v>1</v>
      </c>
      <c r="V12" s="1">
        <v>2</v>
      </c>
      <c r="W12" s="1">
        <v>1</v>
      </c>
      <c r="X12" s="1">
        <v>1</v>
      </c>
      <c r="Y12" s="9">
        <f t="shared" si="4"/>
        <v>19</v>
      </c>
      <c r="Z12" s="10">
        <f t="shared" si="5"/>
        <v>1.3571428571428572</v>
      </c>
      <c r="AA12" s="11" t="s">
        <v>76</v>
      </c>
      <c r="AB12" s="1">
        <v>1</v>
      </c>
      <c r="AC12" s="1">
        <v>2</v>
      </c>
      <c r="AD12" s="1">
        <v>2</v>
      </c>
      <c r="AE12" s="1">
        <v>1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9">
        <f t="shared" si="6"/>
        <v>20</v>
      </c>
      <c r="AN12" s="10">
        <f t="shared" si="7"/>
        <v>1.8181818181818181</v>
      </c>
      <c r="AO12" s="11" t="s">
        <v>77</v>
      </c>
      <c r="AP12" s="12">
        <f t="shared" ref="AP12:AP29" si="8">H12+Y12+AM12</f>
        <v>45</v>
      </c>
      <c r="AQ12" s="13">
        <f t="shared" si="1"/>
        <v>1.5517241379310345</v>
      </c>
      <c r="AR12" s="11" t="s">
        <v>76</v>
      </c>
    </row>
    <row r="13" spans="1:45" x14ac:dyDescent="0.25">
      <c r="B13" s="1">
        <v>5</v>
      </c>
      <c r="C13" s="1" t="s">
        <v>22</v>
      </c>
      <c r="D13" s="1">
        <v>1</v>
      </c>
      <c r="E13" s="1">
        <v>2</v>
      </c>
      <c r="F13" s="1">
        <v>1</v>
      </c>
      <c r="G13" s="1">
        <v>2</v>
      </c>
      <c r="H13" s="9">
        <f t="shared" si="2"/>
        <v>6</v>
      </c>
      <c r="I13" s="10">
        <f t="shared" si="3"/>
        <v>1.5</v>
      </c>
      <c r="J13" s="11" t="s">
        <v>76</v>
      </c>
      <c r="K13" s="1">
        <v>2</v>
      </c>
      <c r="L13" s="1">
        <v>1</v>
      </c>
      <c r="M13" s="1">
        <v>1</v>
      </c>
      <c r="N13" s="1">
        <v>2</v>
      </c>
      <c r="O13" s="1">
        <v>1</v>
      </c>
      <c r="P13" s="1">
        <v>2</v>
      </c>
      <c r="Q13" s="1">
        <v>1</v>
      </c>
      <c r="R13" s="1">
        <v>1</v>
      </c>
      <c r="S13" s="1">
        <v>2</v>
      </c>
      <c r="T13" s="1">
        <v>1</v>
      </c>
      <c r="U13" s="1">
        <v>1</v>
      </c>
      <c r="V13" s="1">
        <v>2</v>
      </c>
      <c r="W13" s="1">
        <v>1</v>
      </c>
      <c r="X13" s="1">
        <v>1</v>
      </c>
      <c r="Y13" s="9">
        <f t="shared" si="4"/>
        <v>19</v>
      </c>
      <c r="Z13" s="10">
        <f t="shared" si="5"/>
        <v>1.3571428571428572</v>
      </c>
      <c r="AA13" s="11" t="s">
        <v>76</v>
      </c>
      <c r="AB13" s="1">
        <v>2</v>
      </c>
      <c r="AC13" s="1">
        <v>1</v>
      </c>
      <c r="AD13" s="1">
        <v>2</v>
      </c>
      <c r="AE13" s="1">
        <v>1</v>
      </c>
      <c r="AF13" s="1">
        <v>1</v>
      </c>
      <c r="AG13" s="1">
        <v>2</v>
      </c>
      <c r="AH13" s="1">
        <v>1</v>
      </c>
      <c r="AI13" s="1">
        <v>1</v>
      </c>
      <c r="AJ13" s="1">
        <v>1</v>
      </c>
      <c r="AK13" s="1">
        <v>2</v>
      </c>
      <c r="AL13" s="1">
        <v>1</v>
      </c>
      <c r="AM13" s="9">
        <f t="shared" si="6"/>
        <v>15</v>
      </c>
      <c r="AN13" s="10">
        <v>1</v>
      </c>
      <c r="AO13" s="11" t="s">
        <v>76</v>
      </c>
      <c r="AP13" s="12">
        <f t="shared" si="8"/>
        <v>40</v>
      </c>
      <c r="AQ13" s="13">
        <v>1</v>
      </c>
      <c r="AR13" s="11" t="s">
        <v>76</v>
      </c>
    </row>
    <row r="14" spans="1:45" x14ac:dyDescent="0.25">
      <c r="B14" s="1">
        <v>6</v>
      </c>
      <c r="C14" s="1" t="s">
        <v>23</v>
      </c>
      <c r="D14" s="1">
        <v>1</v>
      </c>
      <c r="E14" s="1">
        <v>2</v>
      </c>
      <c r="F14" s="1">
        <v>1</v>
      </c>
      <c r="G14" s="1">
        <v>1</v>
      </c>
      <c r="H14" s="9">
        <f t="shared" si="2"/>
        <v>5</v>
      </c>
      <c r="I14" s="10">
        <f t="shared" si="3"/>
        <v>1.25</v>
      </c>
      <c r="J14" s="11" t="s">
        <v>76</v>
      </c>
      <c r="K14" s="1">
        <v>1</v>
      </c>
      <c r="L14" s="1">
        <v>1</v>
      </c>
      <c r="M14" s="1">
        <v>2</v>
      </c>
      <c r="N14" s="1">
        <v>2</v>
      </c>
      <c r="O14" s="1">
        <v>1</v>
      </c>
      <c r="P14" s="1">
        <v>2</v>
      </c>
      <c r="Q14" s="1">
        <v>2</v>
      </c>
      <c r="R14" s="1">
        <v>2</v>
      </c>
      <c r="S14" s="1">
        <v>2</v>
      </c>
      <c r="T14" s="1">
        <v>2</v>
      </c>
      <c r="U14" s="1">
        <v>2</v>
      </c>
      <c r="V14" s="1">
        <v>2</v>
      </c>
      <c r="W14" s="1">
        <v>2</v>
      </c>
      <c r="X14" s="1">
        <v>1</v>
      </c>
      <c r="Y14" s="9">
        <f t="shared" si="4"/>
        <v>24</v>
      </c>
      <c r="Z14" s="10">
        <f t="shared" si="5"/>
        <v>1.7142857142857142</v>
      </c>
      <c r="AA14" s="11" t="s">
        <v>77</v>
      </c>
      <c r="AB14" s="1">
        <v>1</v>
      </c>
      <c r="AC14" s="1">
        <v>2</v>
      </c>
      <c r="AD14" s="1">
        <v>2</v>
      </c>
      <c r="AE14" s="1">
        <v>1</v>
      </c>
      <c r="AF14" s="1">
        <v>1</v>
      </c>
      <c r="AG14" s="1">
        <v>2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9">
        <f t="shared" si="6"/>
        <v>14</v>
      </c>
      <c r="AN14" s="10">
        <v>1</v>
      </c>
      <c r="AO14" s="11" t="s">
        <v>76</v>
      </c>
      <c r="AP14" s="12">
        <f t="shared" si="8"/>
        <v>43</v>
      </c>
      <c r="AQ14" s="13">
        <v>1</v>
      </c>
      <c r="AR14" s="11" t="s">
        <v>76</v>
      </c>
    </row>
    <row r="15" spans="1:45" x14ac:dyDescent="0.25">
      <c r="B15" s="1">
        <v>7</v>
      </c>
      <c r="C15" s="1" t="s">
        <v>24</v>
      </c>
      <c r="D15" s="1">
        <v>1</v>
      </c>
      <c r="E15" s="1">
        <v>1</v>
      </c>
      <c r="F15" s="1">
        <v>2</v>
      </c>
      <c r="G15" s="1">
        <v>1</v>
      </c>
      <c r="H15" s="9">
        <f t="shared" si="2"/>
        <v>5</v>
      </c>
      <c r="I15" s="10">
        <f t="shared" si="3"/>
        <v>1.25</v>
      </c>
      <c r="J15" s="11" t="s">
        <v>76</v>
      </c>
      <c r="K15" s="1">
        <v>1</v>
      </c>
      <c r="L15" s="1">
        <v>2</v>
      </c>
      <c r="M15" s="1">
        <v>1</v>
      </c>
      <c r="N15" s="1">
        <v>1</v>
      </c>
      <c r="O15" s="1">
        <v>2</v>
      </c>
      <c r="P15" s="1">
        <v>1</v>
      </c>
      <c r="Q15" s="1">
        <v>2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2</v>
      </c>
      <c r="X15" s="1">
        <v>1</v>
      </c>
      <c r="Y15" s="9">
        <f t="shared" si="4"/>
        <v>18</v>
      </c>
      <c r="Z15" s="10">
        <f t="shared" si="5"/>
        <v>1.2857142857142858</v>
      </c>
      <c r="AA15" s="11" t="s">
        <v>76</v>
      </c>
      <c r="AB15" s="1">
        <v>2</v>
      </c>
      <c r="AC15" s="1">
        <v>1</v>
      </c>
      <c r="AD15" s="1">
        <v>2</v>
      </c>
      <c r="AE15" s="1">
        <v>1</v>
      </c>
      <c r="AF15" s="1">
        <v>1</v>
      </c>
      <c r="AG15" s="1">
        <v>1</v>
      </c>
      <c r="AH15" s="1">
        <v>2</v>
      </c>
      <c r="AI15" s="1">
        <v>1</v>
      </c>
      <c r="AJ15" s="1">
        <v>1</v>
      </c>
      <c r="AK15" s="1">
        <v>1</v>
      </c>
      <c r="AL15" s="1">
        <v>1</v>
      </c>
      <c r="AM15" s="9">
        <f t="shared" si="6"/>
        <v>14</v>
      </c>
      <c r="AN15" s="10">
        <f t="shared" si="7"/>
        <v>1.2727272727272727</v>
      </c>
      <c r="AO15" s="11" t="s">
        <v>76</v>
      </c>
      <c r="AP15" s="12">
        <f t="shared" si="8"/>
        <v>37</v>
      </c>
      <c r="AQ15" s="13">
        <v>1</v>
      </c>
      <c r="AR15" s="11" t="s">
        <v>76</v>
      </c>
    </row>
    <row r="16" spans="1:45" x14ac:dyDescent="0.25">
      <c r="B16" s="1">
        <v>8</v>
      </c>
      <c r="C16" s="1" t="s">
        <v>25</v>
      </c>
      <c r="D16" s="1">
        <v>2</v>
      </c>
      <c r="E16" s="1">
        <v>2</v>
      </c>
      <c r="F16" s="1">
        <v>1</v>
      </c>
      <c r="G16" s="1">
        <v>1</v>
      </c>
      <c r="H16" s="9">
        <f t="shared" si="2"/>
        <v>6</v>
      </c>
      <c r="I16" s="10">
        <f t="shared" si="3"/>
        <v>1.5</v>
      </c>
      <c r="J16" s="11" t="s">
        <v>76</v>
      </c>
      <c r="K16" s="1">
        <v>2</v>
      </c>
      <c r="L16" s="1">
        <v>1</v>
      </c>
      <c r="M16" s="1">
        <v>1</v>
      </c>
      <c r="N16" s="1">
        <v>1</v>
      </c>
      <c r="O16" s="1">
        <v>1</v>
      </c>
      <c r="P16" s="1">
        <v>2</v>
      </c>
      <c r="Q16" s="1">
        <v>1</v>
      </c>
      <c r="R16" s="1">
        <v>1</v>
      </c>
      <c r="S16" s="1">
        <v>2</v>
      </c>
      <c r="T16" s="1">
        <v>1</v>
      </c>
      <c r="U16" s="1">
        <v>2</v>
      </c>
      <c r="V16" s="1">
        <v>1</v>
      </c>
      <c r="W16" s="1">
        <v>1</v>
      </c>
      <c r="X16" s="1">
        <v>1</v>
      </c>
      <c r="Y16" s="9">
        <f t="shared" si="4"/>
        <v>18</v>
      </c>
      <c r="Z16" s="10">
        <f t="shared" si="5"/>
        <v>1.2857142857142858</v>
      </c>
      <c r="AA16" s="11" t="s">
        <v>76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1</v>
      </c>
      <c r="AH16" s="1">
        <v>2</v>
      </c>
      <c r="AI16" s="1">
        <v>1</v>
      </c>
      <c r="AJ16" s="1">
        <v>1</v>
      </c>
      <c r="AK16" s="1">
        <v>2</v>
      </c>
      <c r="AL16" s="1">
        <v>1</v>
      </c>
      <c r="AM16" s="9">
        <f t="shared" si="6"/>
        <v>15</v>
      </c>
      <c r="AN16" s="10">
        <f t="shared" si="7"/>
        <v>1.3636363636363635</v>
      </c>
      <c r="AO16" s="11" t="s">
        <v>76</v>
      </c>
      <c r="AP16" s="12">
        <f t="shared" si="8"/>
        <v>39</v>
      </c>
      <c r="AQ16" s="13">
        <f t="shared" si="1"/>
        <v>1.3448275862068966</v>
      </c>
      <c r="AR16" s="11" t="s">
        <v>76</v>
      </c>
    </row>
    <row r="17" spans="2:44" x14ac:dyDescent="0.25">
      <c r="B17" s="1">
        <v>9</v>
      </c>
      <c r="C17" s="1" t="s">
        <v>26</v>
      </c>
      <c r="D17" s="1">
        <v>1</v>
      </c>
      <c r="E17" s="1">
        <v>2</v>
      </c>
      <c r="F17" s="1">
        <v>1</v>
      </c>
      <c r="G17" s="1">
        <v>2</v>
      </c>
      <c r="H17" s="9">
        <f t="shared" si="2"/>
        <v>6</v>
      </c>
      <c r="I17" s="10">
        <f t="shared" si="3"/>
        <v>1.5</v>
      </c>
      <c r="J17" s="11" t="s">
        <v>76</v>
      </c>
      <c r="K17" s="1">
        <v>1</v>
      </c>
      <c r="L17" s="1">
        <v>1</v>
      </c>
      <c r="M17" s="1">
        <v>2</v>
      </c>
      <c r="N17" s="1">
        <v>1</v>
      </c>
      <c r="O17" s="1">
        <v>1</v>
      </c>
      <c r="P17" s="1">
        <v>1</v>
      </c>
      <c r="Q17" s="1">
        <v>1</v>
      </c>
      <c r="R17" s="1">
        <v>2</v>
      </c>
      <c r="S17" s="1">
        <v>1</v>
      </c>
      <c r="T17" s="1">
        <v>1</v>
      </c>
      <c r="U17" s="1">
        <v>2</v>
      </c>
      <c r="V17" s="1">
        <v>1</v>
      </c>
      <c r="W17" s="1">
        <v>1</v>
      </c>
      <c r="X17" s="1">
        <v>1</v>
      </c>
      <c r="Y17" s="9">
        <f t="shared" si="4"/>
        <v>17</v>
      </c>
      <c r="Z17" s="10">
        <f t="shared" si="5"/>
        <v>1.2142857142857142</v>
      </c>
      <c r="AA17" s="11" t="s">
        <v>76</v>
      </c>
      <c r="AB17" s="1">
        <v>1</v>
      </c>
      <c r="AC17" s="1">
        <v>2</v>
      </c>
      <c r="AD17" s="1">
        <v>1</v>
      </c>
      <c r="AE17" s="1">
        <v>1</v>
      </c>
      <c r="AF17" s="1">
        <v>1</v>
      </c>
      <c r="AG17" s="1">
        <v>2</v>
      </c>
      <c r="AH17" s="1">
        <v>1</v>
      </c>
      <c r="AI17" s="1">
        <v>2</v>
      </c>
      <c r="AJ17" s="1">
        <v>1</v>
      </c>
      <c r="AK17" s="1">
        <v>1</v>
      </c>
      <c r="AL17" s="1">
        <v>1</v>
      </c>
      <c r="AM17" s="9">
        <f t="shared" si="6"/>
        <v>14</v>
      </c>
      <c r="AN17" s="10">
        <f t="shared" si="7"/>
        <v>1.2727272727272727</v>
      </c>
      <c r="AO17" s="11" t="s">
        <v>76</v>
      </c>
      <c r="AP17" s="12">
        <f t="shared" si="8"/>
        <v>37</v>
      </c>
      <c r="AQ17" s="13">
        <v>1</v>
      </c>
      <c r="AR17" s="11" t="s">
        <v>76</v>
      </c>
    </row>
    <row r="18" spans="2:44" x14ac:dyDescent="0.25">
      <c r="B18" s="1">
        <v>10</v>
      </c>
      <c r="C18" s="1" t="s">
        <v>27</v>
      </c>
      <c r="D18" s="1">
        <v>2</v>
      </c>
      <c r="E18" s="1">
        <v>1</v>
      </c>
      <c r="F18" s="1">
        <v>2</v>
      </c>
      <c r="G18" s="1">
        <v>2</v>
      </c>
      <c r="H18" s="9">
        <f t="shared" si="2"/>
        <v>7</v>
      </c>
      <c r="I18" s="10">
        <f t="shared" si="3"/>
        <v>1.75</v>
      </c>
      <c r="J18" s="11" t="s">
        <v>77</v>
      </c>
      <c r="K18" s="1">
        <v>1</v>
      </c>
      <c r="L18" s="1">
        <v>2</v>
      </c>
      <c r="M18" s="1">
        <v>1</v>
      </c>
      <c r="N18" s="1">
        <v>1</v>
      </c>
      <c r="O18" s="1">
        <v>2</v>
      </c>
      <c r="P18" s="1">
        <v>1</v>
      </c>
      <c r="Q18" s="1">
        <v>2</v>
      </c>
      <c r="R18" s="1">
        <v>1</v>
      </c>
      <c r="S18" s="1">
        <v>1</v>
      </c>
      <c r="T18" s="1">
        <v>2</v>
      </c>
      <c r="U18" s="1">
        <v>1</v>
      </c>
      <c r="V18" s="1">
        <v>1</v>
      </c>
      <c r="W18" s="1">
        <v>1</v>
      </c>
      <c r="X18" s="1">
        <v>1</v>
      </c>
      <c r="Y18" s="9">
        <f t="shared" si="4"/>
        <v>18</v>
      </c>
      <c r="Z18" s="10">
        <f t="shared" si="5"/>
        <v>1.2857142857142858</v>
      </c>
      <c r="AA18" s="11" t="s">
        <v>76</v>
      </c>
      <c r="AB18" s="1">
        <v>1</v>
      </c>
      <c r="AC18" s="1">
        <v>1</v>
      </c>
      <c r="AD18" s="1">
        <v>2</v>
      </c>
      <c r="AE18" s="1">
        <v>1</v>
      </c>
      <c r="AF18" s="1">
        <v>1</v>
      </c>
      <c r="AG18" s="1">
        <v>1</v>
      </c>
      <c r="AH18" s="1">
        <v>2</v>
      </c>
      <c r="AI18" s="1">
        <v>1</v>
      </c>
      <c r="AJ18" s="1">
        <v>1</v>
      </c>
      <c r="AK18" s="1">
        <v>2</v>
      </c>
      <c r="AL18" s="1">
        <v>1</v>
      </c>
      <c r="AM18" s="9">
        <f t="shared" si="6"/>
        <v>14</v>
      </c>
      <c r="AN18" s="10">
        <f t="shared" si="7"/>
        <v>1.2727272727272727</v>
      </c>
      <c r="AO18" s="11" t="s">
        <v>76</v>
      </c>
      <c r="AP18" s="12">
        <f t="shared" si="8"/>
        <v>39</v>
      </c>
      <c r="AQ18" s="13">
        <v>1</v>
      </c>
      <c r="AR18" s="11" t="s">
        <v>76</v>
      </c>
    </row>
    <row r="19" spans="2:44" x14ac:dyDescent="0.25">
      <c r="B19" s="1">
        <v>11</v>
      </c>
      <c r="C19" s="1" t="s">
        <v>28</v>
      </c>
      <c r="D19" s="1">
        <v>1</v>
      </c>
      <c r="E19" s="1">
        <v>2</v>
      </c>
      <c r="F19" s="1">
        <v>1</v>
      </c>
      <c r="G19" s="1">
        <v>1</v>
      </c>
      <c r="H19" s="9">
        <f t="shared" si="2"/>
        <v>5</v>
      </c>
      <c r="I19" s="10">
        <f t="shared" si="3"/>
        <v>1.25</v>
      </c>
      <c r="J19" s="11" t="s">
        <v>76</v>
      </c>
      <c r="K19" s="1">
        <v>1</v>
      </c>
      <c r="L19" s="1">
        <v>1</v>
      </c>
      <c r="M19" s="1">
        <v>2</v>
      </c>
      <c r="N19" s="1">
        <v>1</v>
      </c>
      <c r="O19" s="1">
        <v>1</v>
      </c>
      <c r="P19" s="1">
        <v>2</v>
      </c>
      <c r="Q19" s="1">
        <v>1</v>
      </c>
      <c r="R19" s="1">
        <v>1</v>
      </c>
      <c r="S19" s="1">
        <v>2</v>
      </c>
      <c r="T19" s="1">
        <v>1</v>
      </c>
      <c r="U19" s="1">
        <v>1</v>
      </c>
      <c r="V19" s="1">
        <v>1</v>
      </c>
      <c r="W19" s="1">
        <v>2</v>
      </c>
      <c r="X19" s="1">
        <v>1</v>
      </c>
      <c r="Y19" s="9">
        <f t="shared" si="4"/>
        <v>18</v>
      </c>
      <c r="Z19" s="10">
        <f t="shared" si="5"/>
        <v>1.2857142857142858</v>
      </c>
      <c r="AA19" s="11" t="s">
        <v>76</v>
      </c>
      <c r="AB19" s="1">
        <v>1</v>
      </c>
      <c r="AC19" s="1">
        <v>2</v>
      </c>
      <c r="AD19" s="1">
        <v>1</v>
      </c>
      <c r="AE19" s="1">
        <v>1</v>
      </c>
      <c r="AF19" s="1">
        <v>2</v>
      </c>
      <c r="AG19" s="1">
        <v>1</v>
      </c>
      <c r="AH19" s="1">
        <v>2</v>
      </c>
      <c r="AI19" s="1">
        <v>1</v>
      </c>
      <c r="AJ19" s="1">
        <v>1</v>
      </c>
      <c r="AK19" s="1">
        <v>2</v>
      </c>
      <c r="AL19" s="1">
        <v>1</v>
      </c>
      <c r="AM19" s="9">
        <f t="shared" si="6"/>
        <v>15</v>
      </c>
      <c r="AN19" s="10">
        <f t="shared" si="7"/>
        <v>1.3636363636363635</v>
      </c>
      <c r="AO19" s="11" t="s">
        <v>76</v>
      </c>
      <c r="AP19" s="12">
        <f t="shared" si="8"/>
        <v>38</v>
      </c>
      <c r="AQ19" s="13">
        <f t="shared" si="1"/>
        <v>1.3103448275862069</v>
      </c>
      <c r="AR19" s="11" t="s">
        <v>76</v>
      </c>
    </row>
    <row r="20" spans="2:44" x14ac:dyDescent="0.25">
      <c r="B20" s="1">
        <v>12</v>
      </c>
      <c r="C20" s="1" t="s">
        <v>29</v>
      </c>
      <c r="D20" s="1">
        <v>1</v>
      </c>
      <c r="E20" s="1">
        <v>2</v>
      </c>
      <c r="F20" s="1">
        <v>2</v>
      </c>
      <c r="G20" s="1">
        <v>1</v>
      </c>
      <c r="H20" s="9">
        <f t="shared" si="2"/>
        <v>6</v>
      </c>
      <c r="I20" s="10">
        <f t="shared" si="3"/>
        <v>1.5</v>
      </c>
      <c r="J20" s="11" t="s">
        <v>76</v>
      </c>
      <c r="K20" s="1">
        <v>2</v>
      </c>
      <c r="L20" s="1">
        <v>1</v>
      </c>
      <c r="M20" s="1">
        <v>1</v>
      </c>
      <c r="N20" s="1">
        <v>2</v>
      </c>
      <c r="O20" s="1">
        <v>1</v>
      </c>
      <c r="P20" s="1">
        <v>1</v>
      </c>
      <c r="Q20" s="1">
        <v>2</v>
      </c>
      <c r="R20" s="1">
        <v>1</v>
      </c>
      <c r="S20" s="1">
        <v>1</v>
      </c>
      <c r="T20" s="1">
        <v>2</v>
      </c>
      <c r="U20" s="1">
        <v>1</v>
      </c>
      <c r="V20" s="1">
        <v>2</v>
      </c>
      <c r="W20" s="1">
        <v>1</v>
      </c>
      <c r="X20" s="1">
        <v>1</v>
      </c>
      <c r="Y20" s="9">
        <f t="shared" si="4"/>
        <v>19</v>
      </c>
      <c r="Z20" s="10">
        <f t="shared" si="5"/>
        <v>1.3571428571428572</v>
      </c>
      <c r="AA20" s="11" t="s">
        <v>76</v>
      </c>
      <c r="AB20" s="1">
        <v>2</v>
      </c>
      <c r="AC20" s="1">
        <v>1</v>
      </c>
      <c r="AD20" s="1">
        <v>2</v>
      </c>
      <c r="AE20" s="1">
        <v>1</v>
      </c>
      <c r="AF20" s="1">
        <v>1</v>
      </c>
      <c r="AG20" s="1">
        <v>2</v>
      </c>
      <c r="AH20" s="1">
        <v>1</v>
      </c>
      <c r="AI20" s="1">
        <v>1</v>
      </c>
      <c r="AJ20" s="1">
        <v>2</v>
      </c>
      <c r="AK20" s="1">
        <v>1</v>
      </c>
      <c r="AL20" s="1">
        <v>2</v>
      </c>
      <c r="AM20" s="9">
        <f t="shared" si="6"/>
        <v>16</v>
      </c>
      <c r="AN20" s="10">
        <f t="shared" si="7"/>
        <v>1.4545454545454546</v>
      </c>
      <c r="AO20" s="11" t="s">
        <v>76</v>
      </c>
      <c r="AP20" s="12">
        <f t="shared" si="8"/>
        <v>41</v>
      </c>
      <c r="AQ20" s="13">
        <f t="shared" si="1"/>
        <v>1.4137931034482758</v>
      </c>
      <c r="AR20" s="11" t="s">
        <v>76</v>
      </c>
    </row>
    <row r="21" spans="2:44" x14ac:dyDescent="0.25">
      <c r="B21" s="1">
        <v>13</v>
      </c>
      <c r="C21" s="1" t="s">
        <v>30</v>
      </c>
      <c r="D21" s="1">
        <v>1</v>
      </c>
      <c r="E21" s="1">
        <v>1</v>
      </c>
      <c r="F21" s="1">
        <v>1</v>
      </c>
      <c r="G21" s="1">
        <v>2</v>
      </c>
      <c r="H21" s="9">
        <f t="shared" si="2"/>
        <v>5</v>
      </c>
      <c r="I21" s="10">
        <f t="shared" si="3"/>
        <v>1.25</v>
      </c>
      <c r="J21" s="11" t="s">
        <v>76</v>
      </c>
      <c r="K21" s="1">
        <v>1</v>
      </c>
      <c r="L21" s="1">
        <v>1</v>
      </c>
      <c r="M21" s="1">
        <v>2</v>
      </c>
      <c r="N21" s="1">
        <v>1</v>
      </c>
      <c r="O21" s="1">
        <v>1</v>
      </c>
      <c r="P21" s="1">
        <v>1</v>
      </c>
      <c r="Q21" s="1">
        <v>2</v>
      </c>
      <c r="R21" s="1">
        <v>1</v>
      </c>
      <c r="S21" s="1">
        <v>2</v>
      </c>
      <c r="T21" s="1">
        <v>1</v>
      </c>
      <c r="U21" s="1">
        <v>1</v>
      </c>
      <c r="V21" s="1">
        <v>1</v>
      </c>
      <c r="W21" s="1">
        <v>2</v>
      </c>
      <c r="X21" s="1">
        <v>1</v>
      </c>
      <c r="Y21" s="9">
        <f t="shared" si="4"/>
        <v>18</v>
      </c>
      <c r="Z21" s="10">
        <f t="shared" si="5"/>
        <v>1.2857142857142858</v>
      </c>
      <c r="AA21" s="11" t="s">
        <v>76</v>
      </c>
      <c r="AB21" s="1">
        <v>1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1</v>
      </c>
      <c r="AM21" s="9">
        <f t="shared" si="6"/>
        <v>20</v>
      </c>
      <c r="AN21" s="10">
        <f t="shared" si="7"/>
        <v>1.8181818181818181</v>
      </c>
      <c r="AO21" s="11" t="s">
        <v>77</v>
      </c>
      <c r="AP21" s="12">
        <f t="shared" si="8"/>
        <v>43</v>
      </c>
      <c r="AQ21" s="13">
        <f t="shared" si="1"/>
        <v>1.4827586206896552</v>
      </c>
      <c r="AR21" s="11" t="s">
        <v>76</v>
      </c>
    </row>
    <row r="22" spans="2:44" x14ac:dyDescent="0.25">
      <c r="B22" s="1">
        <v>14</v>
      </c>
      <c r="C22" s="1" t="s">
        <v>31</v>
      </c>
      <c r="D22" s="1">
        <v>2</v>
      </c>
      <c r="E22" s="1">
        <v>2</v>
      </c>
      <c r="F22" s="1">
        <v>1</v>
      </c>
      <c r="G22" s="1">
        <v>1</v>
      </c>
      <c r="H22" s="9">
        <f t="shared" si="2"/>
        <v>6</v>
      </c>
      <c r="I22" s="10">
        <f t="shared" si="3"/>
        <v>1.5</v>
      </c>
      <c r="J22" s="11" t="s">
        <v>76</v>
      </c>
      <c r="K22" s="1">
        <v>2</v>
      </c>
      <c r="L22" s="1">
        <v>1</v>
      </c>
      <c r="M22" s="1">
        <v>1</v>
      </c>
      <c r="N22" s="1">
        <v>2</v>
      </c>
      <c r="O22" s="1">
        <v>2</v>
      </c>
      <c r="P22" s="1">
        <v>2</v>
      </c>
      <c r="Q22" s="1">
        <v>2</v>
      </c>
      <c r="R22" s="1">
        <v>2</v>
      </c>
      <c r="S22" s="1">
        <v>2</v>
      </c>
      <c r="T22" s="1">
        <v>2</v>
      </c>
      <c r="U22" s="1">
        <v>2</v>
      </c>
      <c r="V22" s="1">
        <v>2</v>
      </c>
      <c r="W22" s="1">
        <v>2</v>
      </c>
      <c r="X22" s="1">
        <v>1</v>
      </c>
      <c r="Y22" s="9">
        <f t="shared" si="4"/>
        <v>25</v>
      </c>
      <c r="Z22" s="10">
        <f t="shared" si="5"/>
        <v>1.7857142857142858</v>
      </c>
      <c r="AA22" s="11" t="s">
        <v>77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2</v>
      </c>
      <c r="AK22" s="1">
        <v>1</v>
      </c>
      <c r="AL22" s="1">
        <v>2</v>
      </c>
      <c r="AM22" s="9">
        <f t="shared" si="6"/>
        <v>13</v>
      </c>
      <c r="AN22" s="10">
        <f t="shared" si="7"/>
        <v>1.1818181818181819</v>
      </c>
      <c r="AO22" s="11" t="s">
        <v>76</v>
      </c>
      <c r="AP22" s="12">
        <f t="shared" si="8"/>
        <v>44</v>
      </c>
      <c r="AQ22" s="13">
        <f t="shared" si="1"/>
        <v>1.5172413793103448</v>
      </c>
      <c r="AR22" s="11" t="s">
        <v>76</v>
      </c>
    </row>
    <row r="23" spans="2:44" x14ac:dyDescent="0.25">
      <c r="B23" s="1">
        <v>15</v>
      </c>
      <c r="C23" s="1" t="s">
        <v>32</v>
      </c>
      <c r="D23" s="1">
        <v>2</v>
      </c>
      <c r="E23" s="1">
        <v>1</v>
      </c>
      <c r="F23" s="1">
        <v>2</v>
      </c>
      <c r="G23" s="1">
        <v>1</v>
      </c>
      <c r="H23" s="9">
        <f t="shared" si="2"/>
        <v>6</v>
      </c>
      <c r="I23" s="10">
        <f t="shared" si="3"/>
        <v>1.5</v>
      </c>
      <c r="J23" s="11" t="s">
        <v>76</v>
      </c>
      <c r="K23" s="1">
        <v>1</v>
      </c>
      <c r="L23" s="1">
        <v>2</v>
      </c>
      <c r="M23" s="1">
        <v>1</v>
      </c>
      <c r="N23" s="1">
        <v>2</v>
      </c>
      <c r="O23" s="1">
        <v>1</v>
      </c>
      <c r="P23" s="1">
        <v>2</v>
      </c>
      <c r="Q23" s="1">
        <v>1</v>
      </c>
      <c r="R23" s="1">
        <v>1</v>
      </c>
      <c r="S23" s="1">
        <v>2</v>
      </c>
      <c r="T23" s="1">
        <v>1</v>
      </c>
      <c r="U23" s="1">
        <v>1</v>
      </c>
      <c r="V23" s="1">
        <v>2</v>
      </c>
      <c r="W23" s="1">
        <v>1</v>
      </c>
      <c r="X23" s="1">
        <v>1</v>
      </c>
      <c r="Y23" s="9">
        <f t="shared" si="4"/>
        <v>19</v>
      </c>
      <c r="Z23" s="10">
        <f t="shared" si="5"/>
        <v>1.3571428571428572</v>
      </c>
      <c r="AA23" s="11" t="s">
        <v>76</v>
      </c>
      <c r="AB23" s="1">
        <v>1</v>
      </c>
      <c r="AC23" s="1">
        <v>2</v>
      </c>
      <c r="AD23" s="1">
        <v>1</v>
      </c>
      <c r="AE23" s="1">
        <v>2</v>
      </c>
      <c r="AF23" s="1">
        <v>1</v>
      </c>
      <c r="AG23" s="1">
        <v>2</v>
      </c>
      <c r="AH23" s="1">
        <v>1</v>
      </c>
      <c r="AI23" s="1">
        <v>1</v>
      </c>
      <c r="AJ23" s="1">
        <v>1</v>
      </c>
      <c r="AK23" s="1">
        <v>2</v>
      </c>
      <c r="AL23" s="1">
        <v>1</v>
      </c>
      <c r="AM23" s="9">
        <f t="shared" si="6"/>
        <v>15</v>
      </c>
      <c r="AN23" s="10">
        <f t="shared" si="7"/>
        <v>1.3636363636363635</v>
      </c>
      <c r="AO23" s="11" t="s">
        <v>76</v>
      </c>
      <c r="AP23" s="12">
        <f t="shared" si="8"/>
        <v>40</v>
      </c>
      <c r="AQ23" s="13">
        <f t="shared" si="1"/>
        <v>1.3793103448275863</v>
      </c>
      <c r="AR23" s="11" t="s">
        <v>76</v>
      </c>
    </row>
    <row r="24" spans="2:44" x14ac:dyDescent="0.25">
      <c r="B24" s="1">
        <v>16</v>
      </c>
      <c r="C24" s="1" t="s">
        <v>33</v>
      </c>
      <c r="D24" s="1">
        <v>1</v>
      </c>
      <c r="E24" s="1">
        <v>1</v>
      </c>
      <c r="F24" s="1">
        <v>2</v>
      </c>
      <c r="G24" s="1">
        <v>2</v>
      </c>
      <c r="H24" s="9">
        <f t="shared" si="2"/>
        <v>6</v>
      </c>
      <c r="I24" s="10">
        <f t="shared" si="3"/>
        <v>1.5</v>
      </c>
      <c r="J24" s="11" t="s">
        <v>76</v>
      </c>
      <c r="K24" s="1">
        <v>1</v>
      </c>
      <c r="L24" s="1">
        <v>2</v>
      </c>
      <c r="M24" s="1">
        <v>1</v>
      </c>
      <c r="N24" s="1">
        <v>2</v>
      </c>
      <c r="O24" s="1">
        <v>1</v>
      </c>
      <c r="P24" s="1">
        <v>1</v>
      </c>
      <c r="Q24" s="1">
        <v>2</v>
      </c>
      <c r="R24" s="1">
        <v>2</v>
      </c>
      <c r="S24" s="1">
        <v>1</v>
      </c>
      <c r="T24" s="1">
        <v>2</v>
      </c>
      <c r="U24" s="1">
        <v>1</v>
      </c>
      <c r="V24" s="1">
        <v>2</v>
      </c>
      <c r="W24" s="1">
        <v>1</v>
      </c>
      <c r="X24" s="1">
        <v>2</v>
      </c>
      <c r="Y24" s="9">
        <f t="shared" si="4"/>
        <v>21</v>
      </c>
      <c r="Z24" s="10">
        <f t="shared" si="5"/>
        <v>1.5</v>
      </c>
      <c r="AA24" s="11" t="s">
        <v>76</v>
      </c>
      <c r="AB24" s="1">
        <v>1</v>
      </c>
      <c r="AC24" s="1">
        <v>2</v>
      </c>
      <c r="AD24" s="1">
        <v>1</v>
      </c>
      <c r="AE24" s="1">
        <v>2</v>
      </c>
      <c r="AF24" s="1">
        <v>1</v>
      </c>
      <c r="AG24" s="1">
        <v>2</v>
      </c>
      <c r="AH24" s="1">
        <v>1</v>
      </c>
      <c r="AI24" s="1">
        <v>2</v>
      </c>
      <c r="AJ24" s="1">
        <v>1</v>
      </c>
      <c r="AK24" s="1">
        <v>2</v>
      </c>
      <c r="AL24" s="1">
        <v>2</v>
      </c>
      <c r="AM24" s="9">
        <f t="shared" si="6"/>
        <v>17</v>
      </c>
      <c r="AN24" s="10">
        <f t="shared" si="7"/>
        <v>1.5454545454545454</v>
      </c>
      <c r="AO24" s="11" t="s">
        <v>76</v>
      </c>
      <c r="AP24" s="12">
        <f t="shared" si="8"/>
        <v>44</v>
      </c>
      <c r="AQ24" s="13">
        <f t="shared" si="1"/>
        <v>1.5172413793103448</v>
      </c>
      <c r="AR24" s="11" t="s">
        <v>76</v>
      </c>
    </row>
    <row r="25" spans="2:44" x14ac:dyDescent="0.25">
      <c r="B25" s="1">
        <v>17</v>
      </c>
      <c r="C25" s="1" t="s">
        <v>34</v>
      </c>
      <c r="D25" s="1">
        <v>1</v>
      </c>
      <c r="E25" s="1">
        <v>2</v>
      </c>
      <c r="F25" s="1">
        <v>1</v>
      </c>
      <c r="G25" s="1">
        <v>2</v>
      </c>
      <c r="H25" s="9">
        <f t="shared" si="2"/>
        <v>6</v>
      </c>
      <c r="I25" s="10">
        <f t="shared" si="3"/>
        <v>1.5</v>
      </c>
      <c r="J25" s="11" t="s">
        <v>76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1">
        <v>1</v>
      </c>
      <c r="W25" s="1">
        <v>1</v>
      </c>
      <c r="X25" s="1">
        <v>2</v>
      </c>
      <c r="Y25" s="9">
        <f t="shared" si="4"/>
        <v>26</v>
      </c>
      <c r="Z25" s="10">
        <f t="shared" si="5"/>
        <v>1.8571428571428572</v>
      </c>
      <c r="AA25" s="11" t="s">
        <v>77</v>
      </c>
      <c r="AB25" s="1">
        <v>2</v>
      </c>
      <c r="AC25" s="1">
        <v>1</v>
      </c>
      <c r="AD25" s="1">
        <v>2</v>
      </c>
      <c r="AE25" s="1">
        <v>1</v>
      </c>
      <c r="AF25" s="1">
        <v>2</v>
      </c>
      <c r="AG25" s="1">
        <v>1</v>
      </c>
      <c r="AH25" s="1">
        <v>2</v>
      </c>
      <c r="AI25" s="1">
        <v>2</v>
      </c>
      <c r="AJ25" s="1">
        <v>2</v>
      </c>
      <c r="AK25" s="1">
        <v>1</v>
      </c>
      <c r="AL25" s="1">
        <v>1</v>
      </c>
      <c r="AM25" s="9">
        <f t="shared" si="6"/>
        <v>17</v>
      </c>
      <c r="AN25" s="10">
        <f t="shared" si="7"/>
        <v>1.5454545454545454</v>
      </c>
      <c r="AO25" s="11" t="s">
        <v>76</v>
      </c>
      <c r="AP25" s="12">
        <f t="shared" si="8"/>
        <v>49</v>
      </c>
      <c r="AQ25" s="13">
        <f t="shared" si="1"/>
        <v>1.6896551724137931</v>
      </c>
      <c r="AR25" s="11" t="s">
        <v>76</v>
      </c>
    </row>
    <row r="26" spans="2:44" x14ac:dyDescent="0.25">
      <c r="B26" s="1">
        <v>18</v>
      </c>
      <c r="C26" s="1" t="s">
        <v>35</v>
      </c>
      <c r="D26" s="1">
        <v>2</v>
      </c>
      <c r="E26" s="1">
        <v>2</v>
      </c>
      <c r="F26" s="1">
        <v>1</v>
      </c>
      <c r="G26" s="1">
        <v>1</v>
      </c>
      <c r="H26" s="9">
        <f t="shared" si="2"/>
        <v>6</v>
      </c>
      <c r="I26" s="10">
        <f t="shared" si="3"/>
        <v>1.5</v>
      </c>
      <c r="J26" s="11" t="s">
        <v>76</v>
      </c>
      <c r="K26" s="1">
        <v>1</v>
      </c>
      <c r="L26" s="1">
        <v>1</v>
      </c>
      <c r="M26" s="1">
        <v>2</v>
      </c>
      <c r="N26" s="1">
        <v>2</v>
      </c>
      <c r="O26" s="1">
        <v>1</v>
      </c>
      <c r="P26" s="1">
        <v>2</v>
      </c>
      <c r="Q26" s="1">
        <v>1</v>
      </c>
      <c r="R26" s="1">
        <v>2</v>
      </c>
      <c r="S26" s="1">
        <v>1</v>
      </c>
      <c r="T26" s="1">
        <v>1</v>
      </c>
      <c r="U26" s="1">
        <v>2</v>
      </c>
      <c r="V26" s="1">
        <v>2</v>
      </c>
      <c r="W26" s="1">
        <v>1</v>
      </c>
      <c r="X26" s="1">
        <v>1</v>
      </c>
      <c r="Y26" s="9">
        <f t="shared" si="4"/>
        <v>20</v>
      </c>
      <c r="Z26" s="10">
        <f t="shared" si="5"/>
        <v>1.4285714285714286</v>
      </c>
      <c r="AA26" s="11" t="s">
        <v>76</v>
      </c>
      <c r="AB26" s="1">
        <v>2</v>
      </c>
      <c r="AC26" s="1">
        <v>2</v>
      </c>
      <c r="AD26" s="1">
        <v>1</v>
      </c>
      <c r="AE26" s="1">
        <v>2</v>
      </c>
      <c r="AF26" s="1">
        <v>1</v>
      </c>
      <c r="AG26" s="1">
        <v>2</v>
      </c>
      <c r="AH26" s="1">
        <v>2</v>
      </c>
      <c r="AI26" s="1">
        <v>2</v>
      </c>
      <c r="AJ26" s="1">
        <v>1</v>
      </c>
      <c r="AK26" s="1">
        <v>1</v>
      </c>
      <c r="AL26" s="1">
        <v>1</v>
      </c>
      <c r="AM26" s="9">
        <f t="shared" si="6"/>
        <v>17</v>
      </c>
      <c r="AN26" s="10">
        <f t="shared" si="7"/>
        <v>1.5454545454545454</v>
      </c>
      <c r="AO26" s="11" t="s">
        <v>76</v>
      </c>
      <c r="AP26" s="12">
        <f t="shared" si="8"/>
        <v>43</v>
      </c>
      <c r="AQ26" s="13">
        <f t="shared" si="1"/>
        <v>1.4827586206896552</v>
      </c>
      <c r="AR26" s="11" t="s">
        <v>76</v>
      </c>
    </row>
    <row r="27" spans="2:44" x14ac:dyDescent="0.25">
      <c r="B27" s="1">
        <v>19</v>
      </c>
      <c r="C27" s="1" t="s">
        <v>36</v>
      </c>
      <c r="D27" s="1">
        <v>1</v>
      </c>
      <c r="E27" s="1">
        <v>1</v>
      </c>
      <c r="F27" s="1">
        <v>1</v>
      </c>
      <c r="G27" s="1">
        <v>2</v>
      </c>
      <c r="H27" s="9">
        <f t="shared" si="2"/>
        <v>5</v>
      </c>
      <c r="I27" s="10">
        <f t="shared" si="3"/>
        <v>1.25</v>
      </c>
      <c r="J27" s="11" t="s">
        <v>76</v>
      </c>
      <c r="K27" s="1">
        <v>1</v>
      </c>
      <c r="L27" s="1">
        <v>2</v>
      </c>
      <c r="M27" s="1">
        <v>2</v>
      </c>
      <c r="N27" s="1">
        <v>1</v>
      </c>
      <c r="O27" s="1">
        <v>1</v>
      </c>
      <c r="P27" s="1">
        <v>2</v>
      </c>
      <c r="Q27" s="1">
        <v>1</v>
      </c>
      <c r="R27" s="1">
        <v>2</v>
      </c>
      <c r="S27" s="1">
        <v>1</v>
      </c>
      <c r="T27" s="1">
        <v>2</v>
      </c>
      <c r="U27" s="1">
        <v>1</v>
      </c>
      <c r="V27" s="1">
        <v>2</v>
      </c>
      <c r="W27" s="1">
        <v>1</v>
      </c>
      <c r="X27" s="1">
        <v>2</v>
      </c>
      <c r="Y27" s="9">
        <f t="shared" si="4"/>
        <v>21</v>
      </c>
      <c r="Z27" s="10">
        <f t="shared" si="5"/>
        <v>1.5</v>
      </c>
      <c r="AA27" s="11" t="s">
        <v>76</v>
      </c>
      <c r="AB27" s="1">
        <v>1</v>
      </c>
      <c r="AC27" s="1">
        <v>2</v>
      </c>
      <c r="AD27" s="1">
        <v>2</v>
      </c>
      <c r="AE27" s="1">
        <v>1</v>
      </c>
      <c r="AF27" s="1">
        <v>2</v>
      </c>
      <c r="AG27" s="1">
        <v>2</v>
      </c>
      <c r="AH27" s="1">
        <v>1</v>
      </c>
      <c r="AI27" s="1">
        <v>1</v>
      </c>
      <c r="AJ27" s="1">
        <v>2</v>
      </c>
      <c r="AK27" s="1">
        <v>1</v>
      </c>
      <c r="AL27" s="1">
        <v>2</v>
      </c>
      <c r="AM27" s="9">
        <f t="shared" si="6"/>
        <v>17</v>
      </c>
      <c r="AN27" s="10">
        <f t="shared" si="7"/>
        <v>1.5454545454545454</v>
      </c>
      <c r="AO27" s="11" t="s">
        <v>76</v>
      </c>
      <c r="AP27" s="12">
        <f t="shared" si="8"/>
        <v>43</v>
      </c>
      <c r="AQ27" s="13">
        <f t="shared" si="1"/>
        <v>1.4827586206896552</v>
      </c>
      <c r="AR27" s="11" t="s">
        <v>76</v>
      </c>
    </row>
    <row r="28" spans="2:44" x14ac:dyDescent="0.25">
      <c r="B28" s="1">
        <v>20</v>
      </c>
      <c r="C28" s="1" t="s">
        <v>37</v>
      </c>
      <c r="D28" s="1">
        <v>1</v>
      </c>
      <c r="E28" s="1">
        <v>1</v>
      </c>
      <c r="F28" s="1">
        <v>2</v>
      </c>
      <c r="G28" s="1">
        <v>2</v>
      </c>
      <c r="H28" s="9">
        <f t="shared" si="2"/>
        <v>6</v>
      </c>
      <c r="I28" s="10">
        <f t="shared" si="3"/>
        <v>1.5</v>
      </c>
      <c r="J28" s="11" t="s">
        <v>76</v>
      </c>
      <c r="K28" s="1">
        <v>1</v>
      </c>
      <c r="L28" s="1">
        <v>2</v>
      </c>
      <c r="M28" s="1">
        <v>2</v>
      </c>
      <c r="N28" s="1">
        <v>1</v>
      </c>
      <c r="O28" s="1">
        <v>2</v>
      </c>
      <c r="P28" s="1">
        <v>1</v>
      </c>
      <c r="Q28" s="1">
        <v>2</v>
      </c>
      <c r="R28" s="1">
        <v>1</v>
      </c>
      <c r="S28" s="1">
        <v>2</v>
      </c>
      <c r="T28" s="1">
        <v>1</v>
      </c>
      <c r="U28" s="1">
        <v>2</v>
      </c>
      <c r="V28" s="1">
        <v>1</v>
      </c>
      <c r="W28" s="1">
        <v>1</v>
      </c>
      <c r="X28" s="1">
        <v>2</v>
      </c>
      <c r="Y28" s="9">
        <f t="shared" si="4"/>
        <v>21</v>
      </c>
      <c r="Z28" s="10">
        <f t="shared" si="5"/>
        <v>1.5</v>
      </c>
      <c r="AA28" s="11" t="s">
        <v>76</v>
      </c>
      <c r="AB28" s="1">
        <v>1</v>
      </c>
      <c r="AC28" s="1">
        <v>2</v>
      </c>
      <c r="AD28" s="1">
        <v>1</v>
      </c>
      <c r="AE28" s="1">
        <v>2</v>
      </c>
      <c r="AF28" s="1">
        <v>1</v>
      </c>
      <c r="AG28" s="1">
        <v>2</v>
      </c>
      <c r="AH28" s="1">
        <v>1</v>
      </c>
      <c r="AI28" s="1">
        <v>2</v>
      </c>
      <c r="AJ28" s="1">
        <v>1</v>
      </c>
      <c r="AK28" s="1">
        <v>2</v>
      </c>
      <c r="AL28" s="1">
        <v>1</v>
      </c>
      <c r="AM28" s="9">
        <f t="shared" si="6"/>
        <v>16</v>
      </c>
      <c r="AN28" s="10">
        <f t="shared" si="7"/>
        <v>1.4545454545454546</v>
      </c>
      <c r="AO28" s="11" t="s">
        <v>76</v>
      </c>
      <c r="AP28" s="12">
        <f t="shared" si="8"/>
        <v>43</v>
      </c>
      <c r="AQ28" s="13">
        <f t="shared" si="1"/>
        <v>1.4827586206896552</v>
      </c>
      <c r="AR28" s="11" t="s">
        <v>76</v>
      </c>
    </row>
    <row r="29" spans="2:44" x14ac:dyDescent="0.25">
      <c r="B29" s="1">
        <v>21</v>
      </c>
      <c r="C29" s="1" t="s">
        <v>38</v>
      </c>
      <c r="D29" s="1">
        <v>1</v>
      </c>
      <c r="E29" s="1">
        <v>1</v>
      </c>
      <c r="F29" s="1">
        <v>2</v>
      </c>
      <c r="G29" s="1">
        <v>2</v>
      </c>
      <c r="H29" s="9">
        <f t="shared" si="2"/>
        <v>6</v>
      </c>
      <c r="I29" s="10">
        <f t="shared" si="3"/>
        <v>1.5</v>
      </c>
      <c r="J29" s="11" t="s">
        <v>76</v>
      </c>
      <c r="K29" s="1">
        <v>2</v>
      </c>
      <c r="L29" s="1">
        <v>2</v>
      </c>
      <c r="M29" s="1">
        <v>1</v>
      </c>
      <c r="N29" s="1">
        <v>1</v>
      </c>
      <c r="O29" s="1">
        <v>2</v>
      </c>
      <c r="P29" s="1">
        <v>2</v>
      </c>
      <c r="Q29" s="1">
        <v>1</v>
      </c>
      <c r="R29" s="1">
        <v>1</v>
      </c>
      <c r="S29" s="1">
        <v>2</v>
      </c>
      <c r="T29" s="1">
        <v>2</v>
      </c>
      <c r="U29" s="1">
        <v>1</v>
      </c>
      <c r="V29" s="1">
        <v>2</v>
      </c>
      <c r="W29" s="1">
        <v>1</v>
      </c>
      <c r="X29" s="1">
        <v>2</v>
      </c>
      <c r="Y29" s="9">
        <f t="shared" si="4"/>
        <v>22</v>
      </c>
      <c r="Z29" s="10">
        <f t="shared" si="5"/>
        <v>1.5714285714285714</v>
      </c>
      <c r="AA29" s="11" t="s">
        <v>76</v>
      </c>
      <c r="AB29" s="1">
        <v>2</v>
      </c>
      <c r="AC29" s="1">
        <v>1</v>
      </c>
      <c r="AD29" s="1">
        <v>2</v>
      </c>
      <c r="AE29" s="1">
        <v>1</v>
      </c>
      <c r="AF29" s="1">
        <v>2</v>
      </c>
      <c r="AG29" s="1">
        <v>1</v>
      </c>
      <c r="AH29" s="1">
        <v>2</v>
      </c>
      <c r="AI29" s="1">
        <v>1</v>
      </c>
      <c r="AJ29" s="1">
        <v>2</v>
      </c>
      <c r="AK29" s="1">
        <v>1</v>
      </c>
      <c r="AL29" s="1">
        <v>2</v>
      </c>
      <c r="AM29" s="9">
        <f t="shared" si="6"/>
        <v>17</v>
      </c>
      <c r="AN29" s="10">
        <f t="shared" si="7"/>
        <v>1.5454545454545454</v>
      </c>
      <c r="AO29" s="11" t="s">
        <v>76</v>
      </c>
      <c r="AP29" s="12">
        <f t="shared" si="8"/>
        <v>45</v>
      </c>
      <c r="AQ29" s="13">
        <f t="shared" si="1"/>
        <v>1.5517241379310345</v>
      </c>
      <c r="AR29" s="11" t="s">
        <v>76</v>
      </c>
    </row>
    <row r="30" spans="2:44" x14ac:dyDescent="0.25">
      <c r="B30" s="35"/>
      <c r="C30" s="35"/>
      <c r="D30" s="38"/>
      <c r="E30" s="39"/>
      <c r="F30" s="39"/>
      <c r="G30" s="39"/>
      <c r="H30" s="40"/>
      <c r="I30" s="1" t="s">
        <v>9</v>
      </c>
      <c r="J30" s="5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40"/>
      <c r="Z30" s="1" t="s">
        <v>9</v>
      </c>
      <c r="AA30" s="5" t="s">
        <v>6</v>
      </c>
      <c r="AB30" s="38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40"/>
      <c r="AN30" s="1" t="s">
        <v>9</v>
      </c>
      <c r="AO30" s="5" t="s">
        <v>6</v>
      </c>
      <c r="AP30" s="2"/>
      <c r="AQ30" s="2"/>
      <c r="AR30" s="2"/>
    </row>
    <row r="31" spans="2:44" x14ac:dyDescent="0.25">
      <c r="B31" s="36"/>
      <c r="C31" s="36"/>
      <c r="D31" s="38" t="s">
        <v>70</v>
      </c>
      <c r="E31" s="39"/>
      <c r="F31" s="39"/>
      <c r="G31" s="39"/>
      <c r="H31" s="40"/>
      <c r="I31" s="8">
        <f>COUNTA(C9:C29)</f>
        <v>21</v>
      </c>
      <c r="J31" s="8">
        <v>100</v>
      </c>
      <c r="K31" s="38" t="s">
        <v>70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  <c r="Z31" s="8">
        <f>COUNTA(C9:C29)</f>
        <v>21</v>
      </c>
      <c r="AA31" s="8">
        <v>100</v>
      </c>
      <c r="AB31" s="38" t="s">
        <v>70</v>
      </c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8">
        <f>COUNTA(C9:C29)</f>
        <v>21</v>
      </c>
      <c r="AO31" s="8">
        <v>100</v>
      </c>
      <c r="AP31" s="2"/>
      <c r="AQ31" s="2"/>
      <c r="AR31" s="2"/>
    </row>
    <row r="32" spans="2:44" x14ac:dyDescent="0.25">
      <c r="B32" s="36"/>
      <c r="C32" s="36"/>
      <c r="D32" s="38" t="s">
        <v>10</v>
      </c>
      <c r="E32" s="39"/>
      <c r="F32" s="39"/>
      <c r="G32" s="39"/>
      <c r="H32" s="40"/>
      <c r="I32" s="6">
        <f>COUNTIF(J9:J29,"І ур")</f>
        <v>20</v>
      </c>
      <c r="J32" s="3">
        <f>(I32/I31)*100</f>
        <v>95.238095238095227</v>
      </c>
      <c r="K32" s="38" t="s">
        <v>10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40"/>
      <c r="Z32" s="6">
        <f>COUNTIF(AA9:AA29,"І ур")</f>
        <v>18</v>
      </c>
      <c r="AA32" s="3">
        <f>(Z32/Z31)*100</f>
        <v>85.714285714285708</v>
      </c>
      <c r="AB32" s="38" t="s">
        <v>10</v>
      </c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40"/>
      <c r="AN32" s="6">
        <f>COUNTIF(AO9:AO29,"І ур")</f>
        <v>19</v>
      </c>
      <c r="AO32" s="3">
        <f>(AN32/AN31)*100</f>
        <v>90.476190476190482</v>
      </c>
      <c r="AP32" s="2"/>
      <c r="AQ32" s="2"/>
      <c r="AR32" s="2"/>
    </row>
    <row r="33" spans="2:44" x14ac:dyDescent="0.25">
      <c r="B33" s="36"/>
      <c r="C33" s="36"/>
      <c r="D33" s="38" t="s">
        <v>11</v>
      </c>
      <c r="E33" s="39"/>
      <c r="F33" s="39"/>
      <c r="G33" s="39"/>
      <c r="H33" s="40"/>
      <c r="I33" s="6">
        <f>COUNTIF(J9:J29,"ІІ ур")</f>
        <v>1</v>
      </c>
      <c r="J33" s="3">
        <f>(I33/I31)*100</f>
        <v>4.7619047619047619</v>
      </c>
      <c r="K33" s="38" t="s">
        <v>11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40"/>
      <c r="Z33" s="6">
        <f>COUNTIF(AA9:AA29,"ІІ ур")</f>
        <v>3</v>
      </c>
      <c r="AA33" s="3">
        <f>(Z33/Z31)*100</f>
        <v>14.285714285714285</v>
      </c>
      <c r="AB33" s="38" t="s">
        <v>11</v>
      </c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6">
        <f>COUNTIF(AO9:AO29,"ІІ ур")</f>
        <v>2</v>
      </c>
      <c r="AO33" s="3">
        <f>(AN33/AN31)*100</f>
        <v>9.5238095238095237</v>
      </c>
      <c r="AP33" s="2"/>
      <c r="AQ33" s="2"/>
      <c r="AR33" s="2"/>
    </row>
    <row r="34" spans="2:44" x14ac:dyDescent="0.25">
      <c r="B34" s="36"/>
      <c r="C34" s="36"/>
      <c r="D34" s="38" t="s">
        <v>12</v>
      </c>
      <c r="E34" s="39"/>
      <c r="F34" s="39"/>
      <c r="G34" s="39"/>
      <c r="H34" s="40"/>
      <c r="I34" s="6">
        <f>COUNTIF(J9:J29,"ІІІ ур")</f>
        <v>0</v>
      </c>
      <c r="J34" s="3">
        <f>(I34/I31)*100</f>
        <v>0</v>
      </c>
      <c r="K34" s="38" t="s">
        <v>12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6">
        <f>COUNTIF(AA9:AA29,"ІІІ ур")</f>
        <v>0</v>
      </c>
      <c r="AA34" s="3">
        <f>(Z34/Z31)*100</f>
        <v>0</v>
      </c>
      <c r="AB34" s="38" t="s">
        <v>12</v>
      </c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N34" s="6">
        <f>COUNTIF(AO9:AO29,"ІІІ ур")</f>
        <v>0</v>
      </c>
      <c r="AO34" s="3">
        <f>(AN34/AN31)*100</f>
        <v>0</v>
      </c>
      <c r="AP34" s="2"/>
      <c r="AQ34" s="2"/>
      <c r="AR34" s="2"/>
    </row>
    <row r="35" spans="2:44" x14ac:dyDescent="0.25">
      <c r="B35" s="36"/>
      <c r="C35" s="36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6"/>
      <c r="AQ35" s="8" t="s">
        <v>17</v>
      </c>
      <c r="AR35" s="8" t="s">
        <v>6</v>
      </c>
    </row>
    <row r="36" spans="2:44" x14ac:dyDescent="0.25">
      <c r="B36" s="36"/>
      <c r="C36" s="36"/>
      <c r="D36" s="17" t="s">
        <v>71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9"/>
      <c r="AQ36" s="8">
        <f>COUNTA(C9:C29)</f>
        <v>21</v>
      </c>
      <c r="AR36" s="8">
        <v>100</v>
      </c>
    </row>
    <row r="37" spans="2:44" x14ac:dyDescent="0.25">
      <c r="B37" s="36"/>
      <c r="C37" s="36"/>
      <c r="D37" s="20" t="s">
        <v>72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6">
        <f>COUNTIF(AR9:AR29,"І ур")</f>
        <v>21</v>
      </c>
      <c r="AR37" s="3">
        <f>(AQ37/AQ36)*100</f>
        <v>100</v>
      </c>
    </row>
    <row r="38" spans="2:44" x14ac:dyDescent="0.25">
      <c r="B38" s="36"/>
      <c r="C38" s="36"/>
      <c r="D38" s="20" t="s">
        <v>73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6">
        <f>COUNTIF(AR9:AR29,"ІІ ур")</f>
        <v>0</v>
      </c>
      <c r="AR38" s="3">
        <f>(AQ38/AQ36)*100</f>
        <v>0</v>
      </c>
    </row>
    <row r="39" spans="2:44" x14ac:dyDescent="0.25">
      <c r="B39" s="37"/>
      <c r="C39" s="37"/>
      <c r="D39" s="20" t="s">
        <v>74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6">
        <f>COUNTIF(AR9:AR29,"ІІІ ур")</f>
        <v>0</v>
      </c>
      <c r="AR39" s="3">
        <f>(AQ39/AQ36)*100</f>
        <v>0</v>
      </c>
    </row>
    <row r="40" spans="2:44" x14ac:dyDescent="0.25">
      <c r="AN40"/>
    </row>
    <row r="41" spans="2:44" x14ac:dyDescent="0.25">
      <c r="AN41"/>
    </row>
    <row r="42" spans="2:44" x14ac:dyDescent="0.25">
      <c r="AN42"/>
    </row>
    <row r="43" spans="2:44" x14ac:dyDescent="0.25">
      <c r="AN43"/>
    </row>
    <row r="44" spans="2:44" x14ac:dyDescent="0.25">
      <c r="AN44"/>
    </row>
    <row r="45" spans="2:44" x14ac:dyDescent="0.25">
      <c r="AN45"/>
    </row>
    <row r="46" spans="2:44" x14ac:dyDescent="0.25">
      <c r="AN46"/>
    </row>
    <row r="47" spans="2:44" x14ac:dyDescent="0.25">
      <c r="AN47"/>
    </row>
    <row r="48" spans="2:44" x14ac:dyDescent="0.25">
      <c r="AN48"/>
    </row>
    <row r="49" spans="40:40" x14ac:dyDescent="0.25">
      <c r="AN49"/>
    </row>
    <row r="50" spans="40:40" x14ac:dyDescent="0.25">
      <c r="AN50"/>
    </row>
    <row r="51" spans="40:40" x14ac:dyDescent="0.25">
      <c r="AN51"/>
    </row>
    <row r="52" spans="40:40" x14ac:dyDescent="0.25">
      <c r="AN52"/>
    </row>
    <row r="53" spans="40:40" x14ac:dyDescent="0.25">
      <c r="AN53"/>
    </row>
    <row r="54" spans="40:40" x14ac:dyDescent="0.25">
      <c r="AN54"/>
    </row>
    <row r="55" spans="40:40" x14ac:dyDescent="0.25">
      <c r="AN55"/>
    </row>
    <row r="56" spans="40:40" x14ac:dyDescent="0.25">
      <c r="AN56"/>
    </row>
    <row r="57" spans="40:40" x14ac:dyDescent="0.25">
      <c r="AN57"/>
    </row>
    <row r="58" spans="40:40" x14ac:dyDescent="0.25">
      <c r="AN58"/>
    </row>
    <row r="59" spans="40:40" x14ac:dyDescent="0.25">
      <c r="AN59"/>
    </row>
    <row r="60" spans="40:40" x14ac:dyDescent="0.25">
      <c r="AN60"/>
    </row>
    <row r="61" spans="40:40" x14ac:dyDescent="0.25">
      <c r="AN61"/>
    </row>
    <row r="62" spans="40:40" x14ac:dyDescent="0.25">
      <c r="AN62"/>
    </row>
    <row r="63" spans="40:40" x14ac:dyDescent="0.25">
      <c r="AN63"/>
    </row>
    <row r="64" spans="40:40" x14ac:dyDescent="0.25">
      <c r="AN64"/>
    </row>
    <row r="65" spans="40:40" x14ac:dyDescent="0.25">
      <c r="AN65"/>
    </row>
    <row r="66" spans="40:40" x14ac:dyDescent="0.25">
      <c r="AN66"/>
    </row>
    <row r="67" spans="40:40" x14ac:dyDescent="0.25">
      <c r="AN67"/>
    </row>
    <row r="68" spans="40:40" x14ac:dyDescent="0.25">
      <c r="AN68"/>
    </row>
    <row r="69" spans="40:40" x14ac:dyDescent="0.25">
      <c r="AN69"/>
    </row>
    <row r="70" spans="40:40" x14ac:dyDescent="0.25">
      <c r="AN70"/>
    </row>
    <row r="71" spans="40:40" x14ac:dyDescent="0.25">
      <c r="AN71"/>
    </row>
    <row r="72" spans="40:40" x14ac:dyDescent="0.25">
      <c r="AN72"/>
    </row>
    <row r="73" spans="40:40" x14ac:dyDescent="0.25">
      <c r="AN73"/>
    </row>
    <row r="74" spans="40:40" x14ac:dyDescent="0.25">
      <c r="AN74"/>
    </row>
    <row r="75" spans="40:40" x14ac:dyDescent="0.25">
      <c r="AN75"/>
    </row>
    <row r="76" spans="40:40" x14ac:dyDescent="0.25">
      <c r="AN76"/>
    </row>
    <row r="77" spans="40:40" x14ac:dyDescent="0.25">
      <c r="AN77"/>
    </row>
    <row r="78" spans="40:40" x14ac:dyDescent="0.25">
      <c r="AN78"/>
    </row>
    <row r="79" spans="40:40" x14ac:dyDescent="0.25">
      <c r="AN79"/>
    </row>
    <row r="80" spans="40:40" x14ac:dyDescent="0.25">
      <c r="AN80"/>
    </row>
    <row r="81" spans="40:40" x14ac:dyDescent="0.25">
      <c r="AN81"/>
    </row>
    <row r="82" spans="40:40" x14ac:dyDescent="0.25">
      <c r="AN82"/>
    </row>
    <row r="83" spans="40:40" x14ac:dyDescent="0.25">
      <c r="AN83"/>
    </row>
    <row r="84" spans="40:40" x14ac:dyDescent="0.25">
      <c r="AN84"/>
    </row>
  </sheetData>
  <mergeCells count="43">
    <mergeCell ref="K32:Y32"/>
    <mergeCell ref="AB32:AM32"/>
    <mergeCell ref="K33:Y33"/>
    <mergeCell ref="AB33:AM33"/>
    <mergeCell ref="K34:Y34"/>
    <mergeCell ref="AB34:AM34"/>
    <mergeCell ref="AN7:AN8"/>
    <mergeCell ref="AO7:AO8"/>
    <mergeCell ref="B30:B39"/>
    <mergeCell ref="C30:C39"/>
    <mergeCell ref="D30:H30"/>
    <mergeCell ref="D31:H31"/>
    <mergeCell ref="D34:H34"/>
    <mergeCell ref="D32:H32"/>
    <mergeCell ref="D33:H33"/>
    <mergeCell ref="H7:H8"/>
    <mergeCell ref="I7:I8"/>
    <mergeCell ref="J7:J8"/>
    <mergeCell ref="K30:Y30"/>
    <mergeCell ref="AB30:AM30"/>
    <mergeCell ref="K31:Y31"/>
    <mergeCell ref="AB31:AM31"/>
    <mergeCell ref="A2:AS2"/>
    <mergeCell ref="A3:AS3"/>
    <mergeCell ref="A4:AS4"/>
    <mergeCell ref="B6:AR6"/>
    <mergeCell ref="K7:X7"/>
    <mergeCell ref="Y7:Y8"/>
    <mergeCell ref="Z7:Z8"/>
    <mergeCell ref="AA7:AA8"/>
    <mergeCell ref="AB7:AL7"/>
    <mergeCell ref="AP7:AP8"/>
    <mergeCell ref="AQ7:AQ8"/>
    <mergeCell ref="AR7:AR8"/>
    <mergeCell ref="D7:G7"/>
    <mergeCell ref="B7:B8"/>
    <mergeCell ref="C7:C8"/>
    <mergeCell ref="AM7:AM8"/>
    <mergeCell ref="D35:AP35"/>
    <mergeCell ref="D36:AP36"/>
    <mergeCell ref="D37:AP37"/>
    <mergeCell ref="D38:AP38"/>
    <mergeCell ref="D39:AP39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U1" zoomScale="80" zoomScaleNormal="80" workbookViewId="0">
      <selection activeCell="BA38" sqref="A1:XFD1048576"/>
    </sheetView>
  </sheetViews>
  <sheetFormatPr defaultRowHeight="15" x14ac:dyDescent="0.25"/>
  <sheetData/>
  <pageMargins left="0.7" right="0.7" top="0.75" bottom="0.75" header="0.3" footer="0.3"/>
  <pageSetup paperSize="9" scale="2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Q1" zoomScale="70" zoomScaleNormal="70" workbookViewId="0">
      <selection activeCell="AZ42" sqref="A1:XFD1048576"/>
    </sheetView>
  </sheetViews>
  <sheetFormatPr defaultRowHeight="15" x14ac:dyDescent="0.25"/>
  <sheetData/>
  <pageMargins left="0.7" right="0.7" top="0.75" bottom="0.75" header="0.3" footer="0.3"/>
  <pageSetup paperSize="9" scale="2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2024-10-09T07:51:21Z</dcterms:modified>
</cp:coreProperties>
</file>