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" yWindow="120" windowWidth="10296" windowHeight="8016"/>
  </bookViews>
  <sheets>
    <sheet name="5-6 старт" sheetId="7" r:id="rId1"/>
    <sheet name="5-6 промежуток" sheetId="8" r:id="rId2"/>
    <sheet name="5-6 итог" sheetId="9" r:id="rId3"/>
  </sheets>
  <calcPr calcId="162913"/>
</workbook>
</file>

<file path=xl/calcChain.xml><?xml version="1.0" encoding="utf-8"?>
<calcChain xmlns="http://schemas.openxmlformats.org/spreadsheetml/2006/main">
  <c r="Z29" i="7" l="1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AA9" i="7" s="1"/>
  <c r="AA12" i="7" l="1"/>
  <c r="AB12" i="7" s="1"/>
  <c r="AA14" i="7"/>
  <c r="AB14" i="7" s="1"/>
  <c r="AA16" i="7"/>
  <c r="AB16" i="7" s="1"/>
  <c r="AA18" i="7"/>
  <c r="AB18" i="7" s="1"/>
  <c r="AA20" i="7"/>
  <c r="AB20" i="7" s="1"/>
  <c r="AA22" i="7"/>
  <c r="AB22" i="7" s="1"/>
  <c r="AA24" i="7"/>
  <c r="AB24" i="7" s="1"/>
  <c r="AA26" i="7"/>
  <c r="AB26" i="7" s="1"/>
  <c r="AA28" i="7"/>
  <c r="AB28" i="7" s="1"/>
  <c r="AA10" i="7"/>
  <c r="AB10" i="7" s="1"/>
  <c r="AA11" i="7"/>
  <c r="AB11" i="7" s="1"/>
  <c r="AA13" i="7"/>
  <c r="AB13" i="7" s="1"/>
  <c r="AA15" i="7"/>
  <c r="AB15" i="7" s="1"/>
  <c r="AA17" i="7"/>
  <c r="AB17" i="7" s="1"/>
  <c r="AA19" i="7"/>
  <c r="AB19" i="7" s="1"/>
  <c r="AA21" i="7"/>
  <c r="AB21" i="7" s="1"/>
  <c r="AA23" i="7"/>
  <c r="AB23" i="7" s="1"/>
  <c r="AA25" i="7"/>
  <c r="AB25" i="7" s="1"/>
  <c r="AA27" i="7"/>
  <c r="AB27" i="7" s="1"/>
  <c r="AA29" i="7"/>
  <c r="AB29" i="7" s="1"/>
  <c r="AE39" i="7"/>
  <c r="AE38" i="7"/>
  <c r="AE37" i="7"/>
  <c r="AB34" i="7"/>
  <c r="AB33" i="7"/>
  <c r="AB32" i="7"/>
  <c r="L34" i="7"/>
  <c r="L33" i="7"/>
  <c r="L32" i="7"/>
  <c r="K10" i="7" l="1"/>
  <c r="L10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K23" i="7"/>
  <c r="L23" i="7" s="1"/>
  <c r="K24" i="7"/>
  <c r="L24" i="7" s="1"/>
  <c r="K25" i="7"/>
  <c r="L25" i="7" s="1"/>
  <c r="K26" i="7"/>
  <c r="L26" i="7" s="1"/>
  <c r="K27" i="7"/>
  <c r="L27" i="7" s="1"/>
  <c r="K28" i="7"/>
  <c r="L28" i="7" s="1"/>
  <c r="K29" i="7"/>
  <c r="L29" i="7" s="1"/>
  <c r="J10" i="7"/>
  <c r="AC10" i="7" s="1"/>
  <c r="AD10" i="7" s="1"/>
  <c r="AE10" i="7" s="1"/>
  <c r="J11" i="7"/>
  <c r="AC11" i="7" s="1"/>
  <c r="AD11" i="7" s="1"/>
  <c r="AE11" i="7" s="1"/>
  <c r="J12" i="7"/>
  <c r="AC12" i="7" s="1"/>
  <c r="AD12" i="7" s="1"/>
  <c r="AE12" i="7" s="1"/>
  <c r="J13" i="7"/>
  <c r="AC13" i="7" s="1"/>
  <c r="AD13" i="7" s="1"/>
  <c r="AE13" i="7" s="1"/>
  <c r="J14" i="7"/>
  <c r="AC14" i="7" s="1"/>
  <c r="AD14" i="7" s="1"/>
  <c r="AE14" i="7" s="1"/>
  <c r="J15" i="7"/>
  <c r="AC15" i="7" s="1"/>
  <c r="AD15" i="7" s="1"/>
  <c r="AE15" i="7" s="1"/>
  <c r="J16" i="7"/>
  <c r="AC16" i="7" s="1"/>
  <c r="AD16" i="7" s="1"/>
  <c r="AE16" i="7" s="1"/>
  <c r="J17" i="7"/>
  <c r="AC17" i="7" s="1"/>
  <c r="AD17" i="7" s="1"/>
  <c r="AE17" i="7" s="1"/>
  <c r="J18" i="7"/>
  <c r="AC18" i="7" s="1"/>
  <c r="AD18" i="7" s="1"/>
  <c r="AE18" i="7" s="1"/>
  <c r="J19" i="7"/>
  <c r="AC19" i="7" s="1"/>
  <c r="AD19" i="7" s="1"/>
  <c r="AE19" i="7" s="1"/>
  <c r="J20" i="7"/>
  <c r="AC20" i="7" s="1"/>
  <c r="AD20" i="7" s="1"/>
  <c r="AE20" i="7" s="1"/>
  <c r="J21" i="7"/>
  <c r="AC21" i="7" s="1"/>
  <c r="AD21" i="7" s="1"/>
  <c r="AE21" i="7" s="1"/>
  <c r="J22" i="7"/>
  <c r="AC22" i="7" s="1"/>
  <c r="AD22" i="7" s="1"/>
  <c r="AE22" i="7" s="1"/>
  <c r="J23" i="7"/>
  <c r="AC23" i="7" s="1"/>
  <c r="AD23" i="7" s="1"/>
  <c r="AE23" i="7" s="1"/>
  <c r="J24" i="7"/>
  <c r="AC24" i="7" s="1"/>
  <c r="AD24" i="7" s="1"/>
  <c r="AE24" i="7" s="1"/>
  <c r="J25" i="7"/>
  <c r="AC25" i="7" s="1"/>
  <c r="AD25" i="7" s="1"/>
  <c r="AE25" i="7" s="1"/>
  <c r="J26" i="7"/>
  <c r="AC26" i="7" s="1"/>
  <c r="AD26" i="7" s="1"/>
  <c r="AE26" i="7" s="1"/>
  <c r="J27" i="7"/>
  <c r="AC27" i="7" s="1"/>
  <c r="AD27" i="7" s="1"/>
  <c r="AE27" i="7" s="1"/>
  <c r="J28" i="7"/>
  <c r="AC28" i="7" s="1"/>
  <c r="AD28" i="7" s="1"/>
  <c r="AE28" i="7" s="1"/>
  <c r="J29" i="7"/>
  <c r="AC29" i="7" s="1"/>
  <c r="AD29" i="7" s="1"/>
  <c r="AE29" i="7" s="1"/>
  <c r="K9" i="7"/>
  <c r="L9" i="7" s="1"/>
  <c r="J9" i="7"/>
  <c r="AC9" i="7" s="1"/>
  <c r="AD9" i="7" s="1"/>
  <c r="AE9" i="7" s="1"/>
  <c r="AB9" i="7" l="1"/>
</calcChain>
</file>

<file path=xl/sharedStrings.xml><?xml version="1.0" encoding="utf-8"?>
<sst xmlns="http://schemas.openxmlformats.org/spreadsheetml/2006/main" count="78" uniqueCount="67">
  <si>
    <t xml:space="preserve">Лист наблюдения  </t>
  </si>
  <si>
    <t>Образовательная область "Социум"</t>
  </si>
  <si>
    <t>№</t>
  </si>
  <si>
    <t>Ф.И.ребенка</t>
  </si>
  <si>
    <t>Ознакомление с окружающим миром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</si>
  <si>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</si>
  <si>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</si>
  <si>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</si>
  <si>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</si>
  <si>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общее</t>
  </si>
  <si>
    <t>средний</t>
  </si>
  <si>
    <t>к-во</t>
  </si>
  <si>
    <t>уровень</t>
  </si>
  <si>
    <t xml:space="preserve">результатов диагностики стартового контроля в старщей группе (от 5 до 6 лет) </t>
  </si>
  <si>
    <t>Самопознание</t>
  </si>
  <si>
    <t>І ур</t>
  </si>
  <si>
    <t>ІІ ур</t>
  </si>
  <si>
    <t>ІІІ ур</t>
  </si>
  <si>
    <t>Всего детей</t>
  </si>
  <si>
    <t>І уровень</t>
  </si>
  <si>
    <t>ІІ уровень</t>
  </si>
  <si>
    <t>ІІІ уровень</t>
  </si>
  <si>
    <t>А (всего детей)</t>
  </si>
  <si>
    <t xml:space="preserve">В (II уровень) </t>
  </si>
  <si>
    <t>Г (III уровень)</t>
  </si>
  <si>
    <t>Б (I уровень)</t>
  </si>
  <si>
    <t>5-6-С.8 знает некоторые условия, необходимые для роста растений и животных;</t>
  </si>
  <si>
    <t>5-6-С.9 называет и различает не менее 5-6 видов домашних и диких животных, зимующих и перелетных птиц, насекомых, растений, кустарников, деревьев;</t>
  </si>
  <si>
    <t>5-6-С.10 имеет представление о жизни животных в природных условиях;</t>
  </si>
  <si>
    <t>5-6-С.11 знает элементарные правила поведения в природе;</t>
  </si>
  <si>
    <t>5-6-С.12 владеет элементарными навыками ухода за растениями и животными из уголка природы;</t>
  </si>
  <si>
    <t>5-6-С.13 проявляет сочувствие, сострадание, сопереживание живым существам.</t>
  </si>
  <si>
    <t>5-6-С.1 знает о труде взрослых членов семьи;</t>
  </si>
  <si>
    <t>5-6-С.2 проявляет уважительное и заботливое отношение к старшим и младшим членам семьи;</t>
  </si>
  <si>
    <t>5-6-С.3 умеет распознавать предметы и объекты с учетом материала;</t>
  </si>
  <si>
    <t>5-6-С.4 проявляет бережное отношение к игрушкам, книгам, посуде;</t>
  </si>
  <si>
    <t>5-6-С.5 знает названия, содержание и значение некоторых профессий;</t>
  </si>
  <si>
    <t>5-6-С.6 проявляет интерес к проведению элементарных опытов;</t>
  </si>
  <si>
    <t>5-6-С.7 устанавливает простейшие причинно-следственные связи.</t>
  </si>
  <si>
    <t>5-6-С.1 имеет представление о человеческих качествах: доброте, любви, вежливости, честности;</t>
  </si>
  <si>
    <t>5-6-С.2 умеет различать хорошие и плохие поступки;</t>
  </si>
  <si>
    <t>5-6-С.3 проявляет доброту, эмоциональную отзывчивость, уважение к старшим, друзьям, родным и близким;</t>
  </si>
  <si>
    <t>5-6-С.4 знает и понимает необходимость бережного отношения к окружающей природе;</t>
  </si>
  <si>
    <t>5-6-С.5 выражает свое настроение через рисунок, лепку, конструирование;</t>
  </si>
  <si>
    <t>5-6-С.6 следует общепринятым нормам и правилам поведения дома, в детском саду, общественных местах.</t>
  </si>
  <si>
    <t>Учебный год: 2022-2023      Группа:Всезнайки     Дата проведения: Сентябрь</t>
  </si>
  <si>
    <t>Ақоразова Айым</t>
  </si>
  <si>
    <t>Губайдуллина Сафия</t>
  </si>
  <si>
    <t>Самат Аяла</t>
  </si>
  <si>
    <t>Қуандыков Исмайл</t>
  </si>
  <si>
    <t>Шинкарук Ника</t>
  </si>
  <si>
    <t>Соловьева Александра</t>
  </si>
  <si>
    <t>Дик Эрика</t>
  </si>
  <si>
    <t>Досова Амели</t>
  </si>
  <si>
    <t>Климова Кира</t>
  </si>
  <si>
    <t>Рогальский Ален</t>
  </si>
  <si>
    <t>Толымбекова  Амила</t>
  </si>
  <si>
    <t>Курбанова Самир</t>
  </si>
  <si>
    <t>Иса Исмайл</t>
  </si>
  <si>
    <t>Бисенов Батыр</t>
  </si>
  <si>
    <t>Нугаев Алишер</t>
  </si>
  <si>
    <t>Уразалин Исатай</t>
  </si>
  <si>
    <t>Унашев Имран</t>
  </si>
  <si>
    <t>Беккужин Акбар</t>
  </si>
  <si>
    <t>Камелова Камила</t>
  </si>
  <si>
    <t>Алимбаев Кайсар</t>
  </si>
  <si>
    <t>Тымпиев Асылжан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</si>
</sst>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3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98"/>
  <sheetViews>
    <sheetView tabSelected="1" zoomScale="80" zoomScaleNormal="80" workbookViewId="0">
      <selection activeCell="D33" sqref="D33:J33"/>
    </sheetView>
  </sheetViews>
  <sheetFormatPr defaultRowHeight="14.4" x14ac:dyDescent="0.3"/>
  <cols>
    <col min="2" max="2" width="5.6640625" customWidth="1"/>
    <col min="3" max="3" width="29.88671875" customWidth="1"/>
    <col min="4" max="4" width="8.44140625" customWidth="1"/>
    <col min="5" max="5" width="6" customWidth="1"/>
    <col min="6" max="6" width="9.33203125" customWidth="1"/>
    <col min="7" max="7" width="8.44140625" customWidth="1"/>
    <col min="8" max="8" width="6.6640625" customWidth="1"/>
    <col min="9" max="9" width="9.88671875" customWidth="1"/>
    <col min="10" max="10" width="4.33203125" customWidth="1"/>
    <col min="11" max="11" width="5.6640625" customWidth="1"/>
    <col min="12" max="12" width="9.6640625" customWidth="1"/>
    <col min="13" max="13" width="6.33203125" customWidth="1"/>
    <col min="14" max="14" width="9.88671875" customWidth="1"/>
    <col min="15" max="15" width="6" customWidth="1"/>
    <col min="16" max="17" width="6.109375" customWidth="1"/>
    <col min="18" max="18" width="6.33203125" customWidth="1"/>
    <col min="19" max="19" width="5.109375" customWidth="1"/>
    <col min="20" max="20" width="10" customWidth="1"/>
    <col min="21" max="21" width="15" customWidth="1"/>
    <col min="22" max="22" width="6.109375" customWidth="1"/>
    <col min="23" max="23" width="5.88671875" customWidth="1"/>
    <col min="24" max="24" width="9.109375" customWidth="1"/>
    <col min="25" max="25" width="9.44140625" customWidth="1"/>
    <col min="26" max="26" width="4.5546875" customWidth="1"/>
    <col min="27" max="27" width="5.6640625" customWidth="1"/>
    <col min="28" max="28" width="9.33203125" customWidth="1"/>
  </cols>
  <sheetData>
    <row r="2" spans="1:32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x14ac:dyDescent="0.3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2" x14ac:dyDescent="0.3">
      <c r="A4" s="29" t="s">
        <v>45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6" spans="1:32" x14ac:dyDescent="0.3">
      <c r="B6" s="30" t="s">
        <v>1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0"/>
      <c r="AD6" s="30"/>
      <c r="AE6" s="30"/>
    </row>
    <row r="7" spans="1:32" ht="36.75" customHeight="1" x14ac:dyDescent="0.3">
      <c r="B7" s="32" t="s">
        <v>2</v>
      </c>
      <c r="C7" s="33" t="s">
        <v>3</v>
      </c>
      <c r="D7" s="32" t="s">
        <v>14</v>
      </c>
      <c r="E7" s="34"/>
      <c r="F7" s="34"/>
      <c r="G7" s="34"/>
      <c r="H7" s="34"/>
      <c r="I7" s="34"/>
      <c r="J7" s="39" t="s">
        <v>9</v>
      </c>
      <c r="K7" s="21" t="s">
        <v>10</v>
      </c>
      <c r="L7" s="22" t="s">
        <v>12</v>
      </c>
      <c r="M7" s="26" t="s">
        <v>4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39" t="s">
        <v>9</v>
      </c>
      <c r="AA7" s="21" t="s">
        <v>10</v>
      </c>
      <c r="AB7" s="22" t="s">
        <v>12</v>
      </c>
      <c r="AC7" s="35" t="s">
        <v>5</v>
      </c>
      <c r="AD7" s="37" t="s">
        <v>6</v>
      </c>
      <c r="AE7" s="38" t="s">
        <v>7</v>
      </c>
    </row>
    <row r="8" spans="1:32" ht="225" customHeight="1" x14ac:dyDescent="0.3">
      <c r="B8" s="32"/>
      <c r="C8" s="32"/>
      <c r="D8" s="13" t="s">
        <v>39</v>
      </c>
      <c r="E8" s="13" t="s">
        <v>40</v>
      </c>
      <c r="F8" s="13" t="s">
        <v>41</v>
      </c>
      <c r="G8" s="13" t="s">
        <v>42</v>
      </c>
      <c r="H8" s="13" t="s">
        <v>43</v>
      </c>
      <c r="I8" s="13" t="s">
        <v>44</v>
      </c>
      <c r="J8" s="39"/>
      <c r="K8" s="21"/>
      <c r="L8" s="22"/>
      <c r="M8" s="13" t="s">
        <v>32</v>
      </c>
      <c r="N8" s="13" t="s">
        <v>33</v>
      </c>
      <c r="O8" s="13" t="s">
        <v>34</v>
      </c>
      <c r="P8" s="13" t="s">
        <v>35</v>
      </c>
      <c r="Q8" s="13" t="s">
        <v>36</v>
      </c>
      <c r="R8" s="13" t="s">
        <v>37</v>
      </c>
      <c r="S8" s="13" t="s">
        <v>38</v>
      </c>
      <c r="T8" s="13" t="s">
        <v>26</v>
      </c>
      <c r="U8" s="13" t="s">
        <v>27</v>
      </c>
      <c r="V8" s="13" t="s">
        <v>28</v>
      </c>
      <c r="W8" s="13" t="s">
        <v>29</v>
      </c>
      <c r="X8" s="13" t="s">
        <v>30</v>
      </c>
      <c r="Y8" s="13" t="s">
        <v>31</v>
      </c>
      <c r="Z8" s="39"/>
      <c r="AA8" s="21"/>
      <c r="AB8" s="22"/>
      <c r="AC8" s="36"/>
      <c r="AD8" s="37"/>
      <c r="AE8" s="38"/>
    </row>
    <row r="9" spans="1:32" x14ac:dyDescent="0.3">
      <c r="B9" s="1">
        <v>1</v>
      </c>
      <c r="C9" s="1" t="s">
        <v>46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4">
        <f>SUM(D9:I9)</f>
        <v>6</v>
      </c>
      <c r="K9" s="6">
        <f>AVERAGE(D9:I9)</f>
        <v>1</v>
      </c>
      <c r="L9" s="12" t="str">
        <f t="shared" ref="L9:L29" si="0">IF(D9="","",VLOOKUP(K9,$J$96:$K$98,2,TRUE))</f>
        <v>І ур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4">
        <f>SUM(M9:Y9)</f>
        <v>13</v>
      </c>
      <c r="AA9" s="6">
        <f>AVERAGE(Z9/13)</f>
        <v>1</v>
      </c>
      <c r="AB9" s="12" t="str">
        <f t="shared" ref="AB9:AB29" si="1">IF(R9="","",VLOOKUP(AA9,$J$96:$K$98,2,TRUE))</f>
        <v>І ур</v>
      </c>
      <c r="AC9" s="5">
        <f>J9+Z9</f>
        <v>19</v>
      </c>
      <c r="AD9" s="7">
        <f>AC9/19</f>
        <v>1</v>
      </c>
      <c r="AE9" s="12" t="str">
        <f t="shared" ref="AE9:AE29" si="2">IF(U9="","",VLOOKUP(AD9,$J$96:$K$98,2,TRUE))</f>
        <v>І ур</v>
      </c>
    </row>
    <row r="10" spans="1:32" x14ac:dyDescent="0.3">
      <c r="B10" s="1">
        <v>2</v>
      </c>
      <c r="C10" s="1" t="s">
        <v>47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4">
        <f t="shared" ref="J10:J29" si="3">SUM(D10:I10)</f>
        <v>6</v>
      </c>
      <c r="K10" s="6">
        <f t="shared" ref="K10:K29" si="4">AVERAGE(D10:I10)</f>
        <v>1</v>
      </c>
      <c r="L10" s="12" t="str">
        <f t="shared" si="0"/>
        <v>І ур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4">
        <f t="shared" ref="Z10:Z29" si="5">SUM(M10:Y10)</f>
        <v>13</v>
      </c>
      <c r="AA10" s="6">
        <f t="shared" ref="AA10:AA29" si="6">AVERAGE(Z10/13)</f>
        <v>1</v>
      </c>
      <c r="AB10" s="12" t="str">
        <f t="shared" si="1"/>
        <v>І ур</v>
      </c>
      <c r="AC10" s="5">
        <f t="shared" ref="AC10:AC29" si="7">J10+Z10</f>
        <v>19</v>
      </c>
      <c r="AD10" s="7">
        <f t="shared" ref="AD10:AD29" si="8">AC10/19</f>
        <v>1</v>
      </c>
      <c r="AE10" s="12" t="str">
        <f t="shared" si="2"/>
        <v>І ур</v>
      </c>
    </row>
    <row r="11" spans="1:32" x14ac:dyDescent="0.3">
      <c r="B11" s="1">
        <v>3</v>
      </c>
      <c r="C11" s="1" t="s">
        <v>48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4">
        <f t="shared" si="3"/>
        <v>6</v>
      </c>
      <c r="K11" s="6">
        <f t="shared" si="4"/>
        <v>1</v>
      </c>
      <c r="L11" s="12" t="str">
        <f t="shared" si="0"/>
        <v>І ур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4">
        <f t="shared" si="5"/>
        <v>13</v>
      </c>
      <c r="AA11" s="6">
        <f t="shared" si="6"/>
        <v>1</v>
      </c>
      <c r="AB11" s="12" t="str">
        <f t="shared" si="1"/>
        <v>І ур</v>
      </c>
      <c r="AC11" s="5">
        <f t="shared" si="7"/>
        <v>19</v>
      </c>
      <c r="AD11" s="7">
        <f t="shared" si="8"/>
        <v>1</v>
      </c>
      <c r="AE11" s="12" t="str">
        <f t="shared" si="2"/>
        <v>І ур</v>
      </c>
    </row>
    <row r="12" spans="1:32" x14ac:dyDescent="0.3">
      <c r="B12" s="1">
        <v>4</v>
      </c>
      <c r="C12" s="1" t="s">
        <v>49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4">
        <f t="shared" si="3"/>
        <v>6</v>
      </c>
      <c r="K12" s="6">
        <f t="shared" si="4"/>
        <v>1</v>
      </c>
      <c r="L12" s="12" t="str">
        <f t="shared" si="0"/>
        <v>І ур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4">
        <f t="shared" si="5"/>
        <v>13</v>
      </c>
      <c r="AA12" s="6">
        <f t="shared" si="6"/>
        <v>1</v>
      </c>
      <c r="AB12" s="12" t="str">
        <f t="shared" si="1"/>
        <v>І ур</v>
      </c>
      <c r="AC12" s="5">
        <f t="shared" si="7"/>
        <v>19</v>
      </c>
      <c r="AD12" s="7">
        <f t="shared" si="8"/>
        <v>1</v>
      </c>
      <c r="AE12" s="12" t="str">
        <f t="shared" si="2"/>
        <v>І ур</v>
      </c>
    </row>
    <row r="13" spans="1:32" x14ac:dyDescent="0.3">
      <c r="B13" s="1">
        <v>5</v>
      </c>
      <c r="C13" s="1" t="s">
        <v>50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4">
        <f t="shared" si="3"/>
        <v>6</v>
      </c>
      <c r="K13" s="6">
        <f t="shared" si="4"/>
        <v>1</v>
      </c>
      <c r="L13" s="12" t="str">
        <f t="shared" si="0"/>
        <v>І ур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4">
        <f t="shared" si="5"/>
        <v>13</v>
      </c>
      <c r="AA13" s="6">
        <f t="shared" si="6"/>
        <v>1</v>
      </c>
      <c r="AB13" s="12" t="str">
        <f t="shared" si="1"/>
        <v>І ур</v>
      </c>
      <c r="AC13" s="5">
        <f t="shared" si="7"/>
        <v>19</v>
      </c>
      <c r="AD13" s="7">
        <f t="shared" si="8"/>
        <v>1</v>
      </c>
      <c r="AE13" s="12" t="str">
        <f t="shared" si="2"/>
        <v>І ур</v>
      </c>
    </row>
    <row r="14" spans="1:32" x14ac:dyDescent="0.3">
      <c r="B14" s="1">
        <v>6</v>
      </c>
      <c r="C14" s="1" t="s">
        <v>51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4">
        <f t="shared" si="3"/>
        <v>6</v>
      </c>
      <c r="K14" s="6">
        <f t="shared" si="4"/>
        <v>1</v>
      </c>
      <c r="L14" s="12" t="str">
        <f t="shared" si="0"/>
        <v>І ур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4">
        <f t="shared" si="5"/>
        <v>13</v>
      </c>
      <c r="AA14" s="6">
        <f t="shared" si="6"/>
        <v>1</v>
      </c>
      <c r="AB14" s="12" t="str">
        <f t="shared" si="1"/>
        <v>І ур</v>
      </c>
      <c r="AC14" s="5">
        <f t="shared" si="7"/>
        <v>19</v>
      </c>
      <c r="AD14" s="7">
        <f t="shared" si="8"/>
        <v>1</v>
      </c>
      <c r="AE14" s="12" t="str">
        <f t="shared" si="2"/>
        <v>І ур</v>
      </c>
    </row>
    <row r="15" spans="1:32" x14ac:dyDescent="0.3">
      <c r="B15" s="1">
        <v>7</v>
      </c>
      <c r="C15" s="1" t="s">
        <v>52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4">
        <f t="shared" si="3"/>
        <v>6</v>
      </c>
      <c r="K15" s="6">
        <f t="shared" si="4"/>
        <v>1</v>
      </c>
      <c r="L15" s="12" t="str">
        <f t="shared" si="0"/>
        <v>І ур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4">
        <f t="shared" si="5"/>
        <v>13</v>
      </c>
      <c r="AA15" s="6">
        <f t="shared" si="6"/>
        <v>1</v>
      </c>
      <c r="AB15" s="12" t="str">
        <f t="shared" si="1"/>
        <v>І ур</v>
      </c>
      <c r="AC15" s="5">
        <f t="shared" si="7"/>
        <v>19</v>
      </c>
      <c r="AD15" s="7">
        <f t="shared" si="8"/>
        <v>1</v>
      </c>
      <c r="AE15" s="12" t="str">
        <f t="shared" si="2"/>
        <v>І ур</v>
      </c>
    </row>
    <row r="16" spans="1:32" x14ac:dyDescent="0.3">
      <c r="B16" s="1">
        <v>8</v>
      </c>
      <c r="C16" s="1" t="s">
        <v>53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4">
        <f t="shared" si="3"/>
        <v>6</v>
      </c>
      <c r="K16" s="6">
        <f t="shared" si="4"/>
        <v>1</v>
      </c>
      <c r="L16" s="12" t="str">
        <f t="shared" si="0"/>
        <v>І ур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1">
        <v>1</v>
      </c>
      <c r="Y16" s="1">
        <v>1</v>
      </c>
      <c r="Z16" s="4">
        <f t="shared" si="5"/>
        <v>13</v>
      </c>
      <c r="AA16" s="6">
        <f t="shared" si="6"/>
        <v>1</v>
      </c>
      <c r="AB16" s="12" t="str">
        <f t="shared" si="1"/>
        <v>І ур</v>
      </c>
      <c r="AC16" s="5">
        <f t="shared" si="7"/>
        <v>19</v>
      </c>
      <c r="AD16" s="7">
        <f t="shared" si="8"/>
        <v>1</v>
      </c>
      <c r="AE16" s="12" t="str">
        <f t="shared" si="2"/>
        <v>І ур</v>
      </c>
    </row>
    <row r="17" spans="2:31" x14ac:dyDescent="0.3">
      <c r="B17" s="1">
        <v>9</v>
      </c>
      <c r="C17" s="1" t="s">
        <v>54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4">
        <f t="shared" si="3"/>
        <v>6</v>
      </c>
      <c r="K17" s="6">
        <f t="shared" si="4"/>
        <v>1</v>
      </c>
      <c r="L17" s="12" t="str">
        <f t="shared" si="0"/>
        <v>І ур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4">
        <f t="shared" si="5"/>
        <v>13</v>
      </c>
      <c r="AA17" s="6">
        <f t="shared" si="6"/>
        <v>1</v>
      </c>
      <c r="AB17" s="12" t="str">
        <f t="shared" si="1"/>
        <v>І ур</v>
      </c>
      <c r="AC17" s="5">
        <f t="shared" si="7"/>
        <v>19</v>
      </c>
      <c r="AD17" s="7">
        <f t="shared" si="8"/>
        <v>1</v>
      </c>
      <c r="AE17" s="12" t="str">
        <f t="shared" si="2"/>
        <v>І ур</v>
      </c>
    </row>
    <row r="18" spans="2:31" x14ac:dyDescent="0.3">
      <c r="B18" s="1">
        <v>10</v>
      </c>
      <c r="C18" s="1" t="s">
        <v>55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4">
        <f t="shared" si="3"/>
        <v>6</v>
      </c>
      <c r="K18" s="6">
        <f t="shared" si="4"/>
        <v>1</v>
      </c>
      <c r="L18" s="12" t="str">
        <f t="shared" si="0"/>
        <v>І ур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4">
        <f t="shared" si="5"/>
        <v>13</v>
      </c>
      <c r="AA18" s="6">
        <f t="shared" si="6"/>
        <v>1</v>
      </c>
      <c r="AB18" s="12" t="str">
        <f t="shared" si="1"/>
        <v>І ур</v>
      </c>
      <c r="AC18" s="5">
        <f t="shared" si="7"/>
        <v>19</v>
      </c>
      <c r="AD18" s="7">
        <f t="shared" si="8"/>
        <v>1</v>
      </c>
      <c r="AE18" s="12" t="str">
        <f t="shared" si="2"/>
        <v>І ур</v>
      </c>
    </row>
    <row r="19" spans="2:31" x14ac:dyDescent="0.3">
      <c r="B19" s="1">
        <v>11</v>
      </c>
      <c r="C19" s="1" t="s">
        <v>56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4">
        <f t="shared" si="3"/>
        <v>6</v>
      </c>
      <c r="K19" s="6">
        <f t="shared" si="4"/>
        <v>1</v>
      </c>
      <c r="L19" s="12" t="str">
        <f t="shared" si="0"/>
        <v>І ур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4">
        <f t="shared" si="5"/>
        <v>13</v>
      </c>
      <c r="AA19" s="6">
        <f t="shared" si="6"/>
        <v>1</v>
      </c>
      <c r="AB19" s="12" t="str">
        <f t="shared" si="1"/>
        <v>І ур</v>
      </c>
      <c r="AC19" s="5">
        <f t="shared" si="7"/>
        <v>19</v>
      </c>
      <c r="AD19" s="7">
        <f t="shared" si="8"/>
        <v>1</v>
      </c>
      <c r="AE19" s="12" t="str">
        <f t="shared" si="2"/>
        <v>І ур</v>
      </c>
    </row>
    <row r="20" spans="2:31" x14ac:dyDescent="0.3">
      <c r="B20" s="1">
        <v>12</v>
      </c>
      <c r="C20" s="1" t="s">
        <v>57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4">
        <f t="shared" si="3"/>
        <v>6</v>
      </c>
      <c r="K20" s="6">
        <f t="shared" si="4"/>
        <v>1</v>
      </c>
      <c r="L20" s="12" t="str">
        <f t="shared" si="0"/>
        <v>І ур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4">
        <f t="shared" si="5"/>
        <v>13</v>
      </c>
      <c r="AA20" s="6">
        <f t="shared" si="6"/>
        <v>1</v>
      </c>
      <c r="AB20" s="12" t="str">
        <f t="shared" si="1"/>
        <v>І ур</v>
      </c>
      <c r="AC20" s="5">
        <f t="shared" si="7"/>
        <v>19</v>
      </c>
      <c r="AD20" s="7">
        <f t="shared" si="8"/>
        <v>1</v>
      </c>
      <c r="AE20" s="12" t="str">
        <f t="shared" si="2"/>
        <v>І ур</v>
      </c>
    </row>
    <row r="21" spans="2:31" x14ac:dyDescent="0.3">
      <c r="B21" s="1">
        <v>13</v>
      </c>
      <c r="C21" s="1" t="s">
        <v>58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4">
        <f t="shared" si="3"/>
        <v>6</v>
      </c>
      <c r="K21" s="6">
        <f t="shared" si="4"/>
        <v>1</v>
      </c>
      <c r="L21" s="12" t="str">
        <f t="shared" si="0"/>
        <v>І ур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4">
        <f t="shared" si="5"/>
        <v>13</v>
      </c>
      <c r="AA21" s="6">
        <f t="shared" si="6"/>
        <v>1</v>
      </c>
      <c r="AB21" s="12" t="str">
        <f t="shared" si="1"/>
        <v>І ур</v>
      </c>
      <c r="AC21" s="5">
        <f t="shared" si="7"/>
        <v>19</v>
      </c>
      <c r="AD21" s="7">
        <f t="shared" si="8"/>
        <v>1</v>
      </c>
      <c r="AE21" s="12" t="str">
        <f t="shared" si="2"/>
        <v>І ур</v>
      </c>
    </row>
    <row r="22" spans="2:31" x14ac:dyDescent="0.3">
      <c r="B22" s="1">
        <v>14</v>
      </c>
      <c r="C22" s="1" t="s">
        <v>59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4">
        <f t="shared" si="3"/>
        <v>6</v>
      </c>
      <c r="K22" s="6">
        <f t="shared" si="4"/>
        <v>1</v>
      </c>
      <c r="L22" s="12" t="str">
        <f t="shared" si="0"/>
        <v>І ур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4">
        <f t="shared" si="5"/>
        <v>13</v>
      </c>
      <c r="AA22" s="6">
        <f t="shared" si="6"/>
        <v>1</v>
      </c>
      <c r="AB22" s="12" t="str">
        <f t="shared" si="1"/>
        <v>І ур</v>
      </c>
      <c r="AC22" s="5">
        <f t="shared" si="7"/>
        <v>19</v>
      </c>
      <c r="AD22" s="7">
        <f t="shared" si="8"/>
        <v>1</v>
      </c>
      <c r="AE22" s="12" t="str">
        <f t="shared" si="2"/>
        <v>І ур</v>
      </c>
    </row>
    <row r="23" spans="2:31" x14ac:dyDescent="0.3">
      <c r="B23" s="1">
        <v>15</v>
      </c>
      <c r="C23" s="1" t="s">
        <v>60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4">
        <f t="shared" si="3"/>
        <v>6</v>
      </c>
      <c r="K23" s="6">
        <f t="shared" si="4"/>
        <v>1</v>
      </c>
      <c r="L23" s="12" t="str">
        <f t="shared" si="0"/>
        <v>І ур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4">
        <f t="shared" si="5"/>
        <v>13</v>
      </c>
      <c r="AA23" s="6">
        <f t="shared" si="6"/>
        <v>1</v>
      </c>
      <c r="AB23" s="12" t="str">
        <f t="shared" si="1"/>
        <v>І ур</v>
      </c>
      <c r="AC23" s="5">
        <f t="shared" si="7"/>
        <v>19</v>
      </c>
      <c r="AD23" s="7">
        <f t="shared" si="8"/>
        <v>1</v>
      </c>
      <c r="AE23" s="12" t="str">
        <f t="shared" si="2"/>
        <v>І ур</v>
      </c>
    </row>
    <row r="24" spans="2:31" x14ac:dyDescent="0.3">
      <c r="B24" s="1">
        <v>16</v>
      </c>
      <c r="C24" s="1" t="s">
        <v>61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4">
        <f t="shared" si="3"/>
        <v>6</v>
      </c>
      <c r="K24" s="6">
        <f t="shared" si="4"/>
        <v>1</v>
      </c>
      <c r="L24" s="12" t="str">
        <f t="shared" si="0"/>
        <v>І ур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4">
        <f t="shared" si="5"/>
        <v>13</v>
      </c>
      <c r="AA24" s="6">
        <f t="shared" si="6"/>
        <v>1</v>
      </c>
      <c r="AB24" s="12" t="str">
        <f t="shared" si="1"/>
        <v>І ур</v>
      </c>
      <c r="AC24" s="5">
        <f t="shared" si="7"/>
        <v>19</v>
      </c>
      <c r="AD24" s="7">
        <f t="shared" si="8"/>
        <v>1</v>
      </c>
      <c r="AE24" s="12" t="str">
        <f t="shared" si="2"/>
        <v>І ур</v>
      </c>
    </row>
    <row r="25" spans="2:31" x14ac:dyDescent="0.3">
      <c r="B25" s="1">
        <v>17</v>
      </c>
      <c r="C25" s="1" t="s">
        <v>62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4">
        <f t="shared" si="3"/>
        <v>6</v>
      </c>
      <c r="K25" s="6">
        <f t="shared" si="4"/>
        <v>1</v>
      </c>
      <c r="L25" s="12" t="str">
        <f t="shared" si="0"/>
        <v>І ур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4">
        <f t="shared" si="5"/>
        <v>13</v>
      </c>
      <c r="AA25" s="6">
        <f t="shared" si="6"/>
        <v>1</v>
      </c>
      <c r="AB25" s="12" t="str">
        <f t="shared" si="1"/>
        <v>І ур</v>
      </c>
      <c r="AC25" s="5">
        <f t="shared" si="7"/>
        <v>19</v>
      </c>
      <c r="AD25" s="7">
        <f t="shared" si="8"/>
        <v>1</v>
      </c>
      <c r="AE25" s="12" t="str">
        <f t="shared" si="2"/>
        <v>І ур</v>
      </c>
    </row>
    <row r="26" spans="2:31" x14ac:dyDescent="0.3">
      <c r="B26" s="1">
        <v>18</v>
      </c>
      <c r="C26" s="1" t="s">
        <v>63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4">
        <f t="shared" si="3"/>
        <v>6</v>
      </c>
      <c r="K26" s="6">
        <f t="shared" si="4"/>
        <v>1</v>
      </c>
      <c r="L26" s="12" t="str">
        <f t="shared" si="0"/>
        <v>І ур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4">
        <f t="shared" si="5"/>
        <v>13</v>
      </c>
      <c r="AA26" s="6">
        <f t="shared" si="6"/>
        <v>1</v>
      </c>
      <c r="AB26" s="12" t="str">
        <f t="shared" si="1"/>
        <v>І ур</v>
      </c>
      <c r="AC26" s="5">
        <f t="shared" si="7"/>
        <v>19</v>
      </c>
      <c r="AD26" s="7">
        <f t="shared" si="8"/>
        <v>1</v>
      </c>
      <c r="AE26" s="12" t="str">
        <f t="shared" si="2"/>
        <v>І ур</v>
      </c>
    </row>
    <row r="27" spans="2:31" x14ac:dyDescent="0.3">
      <c r="B27" s="1">
        <v>19</v>
      </c>
      <c r="C27" s="1" t="s">
        <v>64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4">
        <f t="shared" si="3"/>
        <v>6</v>
      </c>
      <c r="K27" s="6">
        <f t="shared" si="4"/>
        <v>1</v>
      </c>
      <c r="L27" s="12" t="str">
        <f t="shared" si="0"/>
        <v>І ур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4">
        <f t="shared" si="5"/>
        <v>13</v>
      </c>
      <c r="AA27" s="6">
        <f t="shared" si="6"/>
        <v>1</v>
      </c>
      <c r="AB27" s="12" t="str">
        <f t="shared" si="1"/>
        <v>І ур</v>
      </c>
      <c r="AC27" s="5">
        <f t="shared" si="7"/>
        <v>19</v>
      </c>
      <c r="AD27" s="7">
        <f t="shared" si="8"/>
        <v>1</v>
      </c>
      <c r="AE27" s="12" t="str">
        <f t="shared" si="2"/>
        <v>І ур</v>
      </c>
    </row>
    <row r="28" spans="2:31" x14ac:dyDescent="0.3">
      <c r="B28" s="1">
        <v>20</v>
      </c>
      <c r="C28" s="1" t="s">
        <v>65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4">
        <f t="shared" si="3"/>
        <v>6</v>
      </c>
      <c r="K28" s="6">
        <f t="shared" si="4"/>
        <v>1</v>
      </c>
      <c r="L28" s="12" t="str">
        <f t="shared" si="0"/>
        <v>І ур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4">
        <f t="shared" si="5"/>
        <v>13</v>
      </c>
      <c r="AA28" s="6">
        <f t="shared" si="6"/>
        <v>1</v>
      </c>
      <c r="AB28" s="12" t="str">
        <f t="shared" si="1"/>
        <v>І ур</v>
      </c>
      <c r="AC28" s="5">
        <f t="shared" si="7"/>
        <v>19</v>
      </c>
      <c r="AD28" s="7">
        <f t="shared" si="8"/>
        <v>1</v>
      </c>
      <c r="AE28" s="12" t="str">
        <f t="shared" si="2"/>
        <v>І ур</v>
      </c>
    </row>
    <row r="29" spans="2:31" x14ac:dyDescent="0.3">
      <c r="B29" s="1">
        <v>21</v>
      </c>
      <c r="C29" s="1" t="s">
        <v>66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4">
        <f t="shared" si="3"/>
        <v>6</v>
      </c>
      <c r="K29" s="6">
        <f t="shared" si="4"/>
        <v>1</v>
      </c>
      <c r="L29" s="12" t="str">
        <f t="shared" si="0"/>
        <v>І ур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4">
        <f t="shared" si="5"/>
        <v>13</v>
      </c>
      <c r="AA29" s="6">
        <f t="shared" si="6"/>
        <v>1</v>
      </c>
      <c r="AB29" s="12" t="str">
        <f t="shared" si="1"/>
        <v>І ур</v>
      </c>
      <c r="AC29" s="5">
        <f t="shared" si="7"/>
        <v>19</v>
      </c>
      <c r="AD29" s="7">
        <f t="shared" si="8"/>
        <v>1</v>
      </c>
      <c r="AE29" s="12" t="str">
        <f t="shared" si="2"/>
        <v>І ур</v>
      </c>
    </row>
    <row r="30" spans="2:31" x14ac:dyDescent="0.3">
      <c r="B30" s="15"/>
      <c r="C30" s="15"/>
      <c r="D30" s="18"/>
      <c r="E30" s="19"/>
      <c r="F30" s="19"/>
      <c r="G30" s="19"/>
      <c r="H30" s="19"/>
      <c r="I30" s="19"/>
      <c r="J30" s="20"/>
      <c r="K30" s="1" t="s">
        <v>11</v>
      </c>
      <c r="L30" s="10" t="s">
        <v>8</v>
      </c>
      <c r="M30" s="18"/>
      <c r="N30" s="19"/>
      <c r="O30" s="19"/>
      <c r="P30" s="19"/>
      <c r="Q30" s="19"/>
      <c r="R30" s="19"/>
      <c r="S30" s="19"/>
      <c r="T30" s="18"/>
      <c r="U30" s="19"/>
      <c r="V30" s="19"/>
      <c r="W30" s="19"/>
      <c r="X30" s="19"/>
      <c r="Y30" s="19"/>
      <c r="Z30" s="20"/>
      <c r="AA30" s="1" t="s">
        <v>11</v>
      </c>
      <c r="AB30" s="10" t="s">
        <v>8</v>
      </c>
      <c r="AC30" s="2"/>
      <c r="AD30" s="2"/>
      <c r="AE30" s="2"/>
    </row>
    <row r="31" spans="2:31" x14ac:dyDescent="0.3">
      <c r="B31" s="16"/>
      <c r="C31" s="16"/>
      <c r="D31" s="18" t="s">
        <v>18</v>
      </c>
      <c r="E31" s="19"/>
      <c r="F31" s="19"/>
      <c r="G31" s="19"/>
      <c r="H31" s="19"/>
      <c r="I31" s="19"/>
      <c r="J31" s="20"/>
      <c r="K31" s="9">
        <v>21</v>
      </c>
      <c r="L31" s="9">
        <v>100</v>
      </c>
      <c r="M31" s="18" t="s">
        <v>18</v>
      </c>
      <c r="N31" s="19"/>
      <c r="O31" s="19"/>
      <c r="P31" s="19"/>
      <c r="Q31" s="19"/>
      <c r="R31" s="19"/>
      <c r="S31" s="19"/>
      <c r="T31" s="18"/>
      <c r="U31" s="19"/>
      <c r="V31" s="19"/>
      <c r="W31" s="19"/>
      <c r="X31" s="19"/>
      <c r="Y31" s="19"/>
      <c r="Z31" s="20"/>
      <c r="AA31" s="9">
        <v>21</v>
      </c>
      <c r="AB31" s="9">
        <v>100</v>
      </c>
      <c r="AC31" s="2"/>
      <c r="AD31" s="2"/>
      <c r="AE31" s="2"/>
    </row>
    <row r="32" spans="2:31" x14ac:dyDescent="0.3">
      <c r="B32" s="16"/>
      <c r="C32" s="16"/>
      <c r="D32" s="18" t="s">
        <v>19</v>
      </c>
      <c r="E32" s="19"/>
      <c r="F32" s="19"/>
      <c r="G32" s="19"/>
      <c r="H32" s="19"/>
      <c r="I32" s="19"/>
      <c r="J32" s="20"/>
      <c r="K32" s="11">
        <v>21</v>
      </c>
      <c r="L32" s="3">
        <f>(K32/K31)*100</f>
        <v>100</v>
      </c>
      <c r="M32" s="18" t="s">
        <v>19</v>
      </c>
      <c r="N32" s="19"/>
      <c r="O32" s="19"/>
      <c r="P32" s="19"/>
      <c r="Q32" s="19"/>
      <c r="R32" s="19"/>
      <c r="S32" s="19"/>
      <c r="T32" s="18"/>
      <c r="U32" s="19"/>
      <c r="V32" s="19"/>
      <c r="W32" s="19"/>
      <c r="X32" s="19"/>
      <c r="Y32" s="19"/>
      <c r="Z32" s="20"/>
      <c r="AA32" s="11">
        <v>21</v>
      </c>
      <c r="AB32" s="3">
        <f>(AA32/AA31)*100</f>
        <v>100</v>
      </c>
      <c r="AC32" s="2"/>
      <c r="AD32" s="2"/>
      <c r="AE32" s="2"/>
    </row>
    <row r="33" spans="2:31" x14ac:dyDescent="0.3">
      <c r="B33" s="16"/>
      <c r="C33" s="16"/>
      <c r="D33" s="18" t="s">
        <v>20</v>
      </c>
      <c r="E33" s="19"/>
      <c r="F33" s="19"/>
      <c r="G33" s="19"/>
      <c r="H33" s="19"/>
      <c r="I33" s="19"/>
      <c r="J33" s="20"/>
      <c r="K33" s="11">
        <v>0</v>
      </c>
      <c r="L33" s="3">
        <f>(K33/K31)*100</f>
        <v>0</v>
      </c>
      <c r="M33" s="18" t="s">
        <v>20</v>
      </c>
      <c r="N33" s="19"/>
      <c r="O33" s="19"/>
      <c r="P33" s="19"/>
      <c r="Q33" s="19"/>
      <c r="R33" s="19"/>
      <c r="S33" s="19"/>
      <c r="T33" s="18"/>
      <c r="U33" s="19"/>
      <c r="V33" s="19"/>
      <c r="W33" s="19"/>
      <c r="X33" s="19"/>
      <c r="Y33" s="19"/>
      <c r="Z33" s="20"/>
      <c r="AA33" s="11">
        <v>0</v>
      </c>
      <c r="AB33" s="3">
        <f>(AA33/AA31)*100</f>
        <v>0</v>
      </c>
      <c r="AC33" s="2"/>
      <c r="AD33" s="2"/>
      <c r="AE33" s="2"/>
    </row>
    <row r="34" spans="2:31" x14ac:dyDescent="0.3">
      <c r="B34" s="16"/>
      <c r="C34" s="16"/>
      <c r="D34" s="18" t="s">
        <v>21</v>
      </c>
      <c r="E34" s="19"/>
      <c r="F34" s="19"/>
      <c r="G34" s="19"/>
      <c r="H34" s="19"/>
      <c r="I34" s="19"/>
      <c r="J34" s="20"/>
      <c r="K34" s="11">
        <v>0</v>
      </c>
      <c r="L34" s="3">
        <f>(K34/K31)*100</f>
        <v>0</v>
      </c>
      <c r="M34" s="18" t="s">
        <v>21</v>
      </c>
      <c r="N34" s="19"/>
      <c r="O34" s="19"/>
      <c r="P34" s="19"/>
      <c r="Q34" s="19"/>
      <c r="R34" s="19"/>
      <c r="S34" s="19"/>
      <c r="T34" s="18"/>
      <c r="U34" s="19"/>
      <c r="V34" s="19"/>
      <c r="W34" s="19"/>
      <c r="X34" s="19"/>
      <c r="Y34" s="19"/>
      <c r="Z34" s="20"/>
      <c r="AA34" s="11">
        <v>0</v>
      </c>
      <c r="AB34" s="3">
        <f>(AA34/AA31)*100</f>
        <v>0</v>
      </c>
      <c r="AC34" s="2"/>
      <c r="AD34" s="2"/>
      <c r="AE34" s="2"/>
    </row>
    <row r="35" spans="2:31" x14ac:dyDescent="0.3">
      <c r="B35" s="16"/>
      <c r="C35" s="16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20"/>
      <c r="AD35" s="1" t="s">
        <v>11</v>
      </c>
      <c r="AE35" s="10" t="s">
        <v>8</v>
      </c>
    </row>
    <row r="36" spans="2:31" x14ac:dyDescent="0.3">
      <c r="B36" s="16"/>
      <c r="C36" s="16"/>
      <c r="D36" s="23" t="s">
        <v>22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9">
        <v>21</v>
      </c>
      <c r="AE36" s="9">
        <v>100</v>
      </c>
    </row>
    <row r="37" spans="2:31" x14ac:dyDescent="0.3">
      <c r="B37" s="16"/>
      <c r="C37" s="16"/>
      <c r="D37" s="14" t="s">
        <v>25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1">
        <v>21</v>
      </c>
      <c r="AE37" s="3">
        <f>(AD37/AD36)*100</f>
        <v>100</v>
      </c>
    </row>
    <row r="38" spans="2:31" x14ac:dyDescent="0.3">
      <c r="B38" s="16"/>
      <c r="C38" s="16"/>
      <c r="D38" s="14" t="s">
        <v>23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1">
        <v>0</v>
      </c>
      <c r="AE38" s="3">
        <f>(AD38/AD36)*100</f>
        <v>0</v>
      </c>
    </row>
    <row r="39" spans="2:31" x14ac:dyDescent="0.3">
      <c r="B39" s="17"/>
      <c r="C39" s="17"/>
      <c r="D39" s="14" t="s">
        <v>24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1">
        <v>0</v>
      </c>
      <c r="AE39" s="3">
        <f>(AD39/AD36)*100</f>
        <v>0</v>
      </c>
    </row>
    <row r="96" spans="10:11" x14ac:dyDescent="0.3">
      <c r="J96" s="8">
        <v>1</v>
      </c>
      <c r="K96" s="8" t="s">
        <v>15</v>
      </c>
    </row>
    <row r="97" spans="10:11" x14ac:dyDescent="0.3">
      <c r="J97" s="8">
        <v>1.6</v>
      </c>
      <c r="K97" s="8" t="s">
        <v>16</v>
      </c>
    </row>
    <row r="98" spans="10:11" x14ac:dyDescent="0.3">
      <c r="J98" s="8">
        <v>2.6</v>
      </c>
      <c r="K98" s="8" t="s">
        <v>17</v>
      </c>
    </row>
  </sheetData>
  <mergeCells count="39">
    <mergeCell ref="A2:AF2"/>
    <mergeCell ref="A3:AF3"/>
    <mergeCell ref="A4:AF4"/>
    <mergeCell ref="B6:AE6"/>
    <mergeCell ref="B7:B8"/>
    <mergeCell ref="C7:C8"/>
    <mergeCell ref="D7:I7"/>
    <mergeCell ref="AC7:AC8"/>
    <mergeCell ref="AD7:AD8"/>
    <mergeCell ref="AE7:AE8"/>
    <mergeCell ref="J7:J8"/>
    <mergeCell ref="K7:K8"/>
    <mergeCell ref="AB7:AB8"/>
    <mergeCell ref="Z7:Z8"/>
    <mergeCell ref="D35:AC35"/>
    <mergeCell ref="D37:AC37"/>
    <mergeCell ref="D38:AC38"/>
    <mergeCell ref="AA7:AA8"/>
    <mergeCell ref="L7:L8"/>
    <mergeCell ref="T33:Z33"/>
    <mergeCell ref="T34:Z34"/>
    <mergeCell ref="D36:AC36"/>
    <mergeCell ref="M7:Y7"/>
    <mergeCell ref="D39:AC39"/>
    <mergeCell ref="B30:B39"/>
    <mergeCell ref="C30:C39"/>
    <mergeCell ref="D30:J30"/>
    <mergeCell ref="D31:J31"/>
    <mergeCell ref="D32:J32"/>
    <mergeCell ref="D33:J33"/>
    <mergeCell ref="D34:J34"/>
    <mergeCell ref="M30:S30"/>
    <mergeCell ref="M31:S31"/>
    <mergeCell ref="M32:S32"/>
    <mergeCell ref="M33:S33"/>
    <mergeCell ref="M34:S34"/>
    <mergeCell ref="T30:Z30"/>
    <mergeCell ref="T31:Z31"/>
    <mergeCell ref="T32:Z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8" zoomScaleNormal="78" workbookViewId="0">
      <selection sqref="A1:XFD1048576"/>
    </sheetView>
  </sheetViews>
  <sheetFormatPr defaultRowHeight="14.4" x14ac:dyDescent="0.3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="62" zoomScaleNormal="62" workbookViewId="0">
      <selection activeCell="AJ36"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5-6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2024-04-01T07:13:03Z</dcterms:modified>
</cp:coreProperties>
</file>