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2" yWindow="12" windowWidth="9948" windowHeight="7956"/>
  </bookViews>
  <sheets>
    <sheet name="5-6 старт" sheetId="7" r:id="rId1"/>
    <sheet name="5-6 промежуток" sheetId="8" r:id="rId2"/>
    <sheet name="5-6 итог" sheetId="9" r:id="rId3"/>
  </sheets>
  <definedNames>
    <definedName name="_xlnm._FilterDatabase" localSheetId="0" hidden="1">'5-6 старт'!$I$2:$I$39</definedName>
  </definedNames>
  <calcPr calcId="162913"/>
</workbook>
</file>

<file path=xl/calcChain.xml><?xml version="1.0" encoding="utf-8"?>
<calcChain xmlns="http://schemas.openxmlformats.org/spreadsheetml/2006/main">
  <c r="Z29" i="7" l="1"/>
  <c r="AA29" i="7"/>
  <c r="AB29" i="7"/>
  <c r="Z28" i="7"/>
  <c r="AA28" i="7"/>
  <c r="AB28" i="7"/>
  <c r="Z27" i="7"/>
  <c r="AA27" i="7"/>
  <c r="AB27" i="7"/>
  <c r="Z26" i="7"/>
  <c r="AA26" i="7"/>
  <c r="AB26" i="7" s="1"/>
  <c r="Z25" i="7"/>
  <c r="AC25" i="7"/>
  <c r="AD25" i="7"/>
  <c r="AE25" i="7"/>
  <c r="AA25" i="7"/>
  <c r="AB25" i="7" s="1"/>
  <c r="N29" i="7"/>
  <c r="O29" i="7"/>
  <c r="N28" i="7"/>
  <c r="O28" i="7"/>
  <c r="N27" i="7"/>
  <c r="O27" i="7"/>
  <c r="N26" i="7"/>
  <c r="O26" i="7"/>
  <c r="N25" i="7"/>
  <c r="O25" i="7"/>
  <c r="P25" i="7"/>
  <c r="I27" i="7"/>
  <c r="I26" i="7"/>
  <c r="G25" i="7"/>
  <c r="H25" i="7"/>
  <c r="I25" i="7" s="1"/>
  <c r="AE39" i="7" l="1"/>
  <c r="AE38" i="7"/>
  <c r="AE37" i="7"/>
  <c r="AB34" i="7"/>
  <c r="AB33" i="7"/>
  <c r="AB32" i="7"/>
  <c r="P34" i="7"/>
  <c r="P33" i="7"/>
  <c r="P32" i="7"/>
  <c r="I34" i="7"/>
  <c r="I33" i="7"/>
  <c r="I32" i="7"/>
  <c r="AA10" i="7" l="1"/>
  <c r="AB10" i="7" s="1"/>
  <c r="AA11" i="7"/>
  <c r="AB11" i="7" s="1"/>
  <c r="AA12" i="7"/>
  <c r="AB12" i="7" s="1"/>
  <c r="AA13" i="7"/>
  <c r="AB13" i="7" s="1"/>
  <c r="AA14" i="7"/>
  <c r="AB14" i="7" s="1"/>
  <c r="AA15" i="7"/>
  <c r="AB15" i="7" s="1"/>
  <c r="AA16" i="7"/>
  <c r="AB16" i="7" s="1"/>
  <c r="AA17" i="7"/>
  <c r="AB17" i="7" s="1"/>
  <c r="AA18" i="7"/>
  <c r="AB18" i="7" s="1"/>
  <c r="AA19" i="7"/>
  <c r="AB19" i="7" s="1"/>
  <c r="AA20" i="7"/>
  <c r="AB20" i="7" s="1"/>
  <c r="AA21" i="7"/>
  <c r="AB21" i="7" s="1"/>
  <c r="AA22" i="7"/>
  <c r="AB22" i="7" s="1"/>
  <c r="AA23" i="7"/>
  <c r="AB23" i="7" s="1"/>
  <c r="AA24" i="7"/>
  <c r="AB24" i="7" s="1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10" i="7"/>
  <c r="I10" i="7" s="1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AA9" i="7"/>
  <c r="AB9" i="7" s="1"/>
  <c r="Z9" i="7"/>
  <c r="O9" i="7"/>
  <c r="N9" i="7"/>
  <c r="H9" i="7"/>
  <c r="I9" i="7" s="1"/>
  <c r="G9" i="7"/>
  <c r="AC18" i="7" l="1"/>
  <c r="AD18" i="7" s="1"/>
  <c r="AE18" i="7" s="1"/>
  <c r="AC22" i="7"/>
  <c r="AD22" i="7" s="1"/>
  <c r="AE22" i="7" s="1"/>
  <c r="AC14" i="7"/>
  <c r="AD14" i="7" s="1"/>
  <c r="AE14" i="7" s="1"/>
  <c r="AC13" i="7"/>
  <c r="AD13" i="7" s="1"/>
  <c r="AE13" i="7" s="1"/>
  <c r="AC10" i="7"/>
  <c r="AD10" i="7" s="1"/>
  <c r="AE10" i="7" s="1"/>
  <c r="AC9" i="7"/>
  <c r="AD9" i="7" s="1"/>
  <c r="AE9" i="7" s="1"/>
  <c r="AC17" i="7"/>
  <c r="AD17" i="7" s="1"/>
  <c r="AE17" i="7" s="1"/>
  <c r="AC21" i="7"/>
  <c r="AD21" i="7" s="1"/>
  <c r="AE21" i="7" s="1"/>
  <c r="AC24" i="7"/>
  <c r="AD24" i="7" s="1"/>
  <c r="AE24" i="7" s="1"/>
  <c r="AC20" i="7"/>
  <c r="AD20" i="7" s="1"/>
  <c r="AE20" i="7" s="1"/>
  <c r="AC16" i="7"/>
  <c r="AD16" i="7" s="1"/>
  <c r="AE16" i="7" s="1"/>
  <c r="AC12" i="7"/>
  <c r="AD12" i="7" s="1"/>
  <c r="AE12" i="7" s="1"/>
  <c r="AC23" i="7"/>
  <c r="AD23" i="7" s="1"/>
  <c r="AE23" i="7" s="1"/>
  <c r="AC19" i="7"/>
  <c r="AD19" i="7" s="1"/>
  <c r="AE19" i="7" s="1"/>
  <c r="AC15" i="7"/>
  <c r="AD15" i="7" s="1"/>
  <c r="AE15" i="7" s="1"/>
  <c r="AC11" i="7"/>
  <c r="AD11" i="7" s="1"/>
  <c r="AE11" i="7" s="1"/>
  <c r="P23" i="7"/>
  <c r="I23" i="7"/>
  <c r="P21" i="7"/>
  <c r="I21" i="7"/>
  <c r="P19" i="7"/>
  <c r="I19" i="7"/>
  <c r="P17" i="7"/>
  <c r="I17" i="7"/>
  <c r="P15" i="7"/>
  <c r="I15" i="7"/>
  <c r="P13" i="7"/>
  <c r="I13" i="7"/>
  <c r="P11" i="7"/>
  <c r="I11" i="7"/>
  <c r="P24" i="7"/>
  <c r="I24" i="7"/>
  <c r="P22" i="7"/>
  <c r="I22" i="7"/>
  <c r="P20" i="7"/>
  <c r="I20" i="7"/>
  <c r="P18" i="7"/>
  <c r="I18" i="7"/>
  <c r="P16" i="7"/>
  <c r="I16" i="7"/>
  <c r="P14" i="7"/>
  <c r="I14" i="7"/>
  <c r="P12" i="7"/>
  <c r="I12" i="7"/>
  <c r="P10" i="7"/>
  <c r="P9" i="7"/>
</calcChain>
</file>

<file path=xl/sharedStrings.xml><?xml version="1.0" encoding="utf-8"?>
<sst xmlns="http://schemas.openxmlformats.org/spreadsheetml/2006/main" count="101" uniqueCount="65">
  <si>
    <t xml:space="preserve">Лист наблюдения  </t>
  </si>
  <si>
    <t>Образовательная область "Познание"</t>
  </si>
  <si>
    <t>№</t>
  </si>
  <si>
    <t>Ф.И.ребенка</t>
  </si>
  <si>
    <t>Конструирование</t>
  </si>
  <si>
    <t>Естествознание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</si>
  <si>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</si>
  <si>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</si>
  <si>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</si>
  <si>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</si>
  <si>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Формирование элементарных математических представлений</t>
  </si>
  <si>
    <t>общее</t>
  </si>
  <si>
    <t>средний</t>
  </si>
  <si>
    <t>к-во</t>
  </si>
  <si>
    <t>уровень</t>
  </si>
  <si>
    <t>І ур</t>
  </si>
  <si>
    <t>ІІ ур</t>
  </si>
  <si>
    <t>ІІІ ур</t>
  </si>
  <si>
    <t>Всего детей</t>
  </si>
  <si>
    <t>А (всего детей)</t>
  </si>
  <si>
    <t xml:space="preserve">Б (I уровень) </t>
  </si>
  <si>
    <t xml:space="preserve">В (II уровень) </t>
  </si>
  <si>
    <t>Г (III уровень)</t>
  </si>
  <si>
    <t>І уровень</t>
  </si>
  <si>
    <t>ІІ уровень</t>
  </si>
  <si>
    <t>ІІІ уровень</t>
  </si>
  <si>
    <t>5-6-П.1 называет части суток: утро, день, ночь, дни: сегодня, вчера, завтра, понятия: быстро, медленно, определяет положение предметов в пространстве по отношению к себе;</t>
  </si>
  <si>
    <t>5-6-П.2 находит способы решения различных проблем с помощью пробующих действий;</t>
  </si>
  <si>
    <t>5-6-П.3 устанавливает простейшие причинно-следственные связи.</t>
  </si>
  <si>
    <t>5-6-П.4 называет и различает предметы, определяет их размер, цвет, форму, материал, из которого они сделаны;</t>
  </si>
  <si>
    <t>5-6-П.5 умеет их классифицировать;</t>
  </si>
  <si>
    <t>5-6-П.6 различает и называет строительные детали, использует их с учетом конструктивных свойств;</t>
  </si>
  <si>
    <t>5-6-П.7 умеет обыграть свои постройки.</t>
  </si>
  <si>
    <t>5-6-П.8 называет домашних и диких животных и их детенышей, домашних птиц;</t>
  </si>
  <si>
    <t>5-6-П.9 называет комнатные растения, растения на территории детского сада;</t>
  </si>
  <si>
    <t>5-6-П.10 называет насекомых, имеет элементарные сведения;</t>
  </si>
  <si>
    <t>5-6-П.11 имеет представление о пресмыкающихся, их внешнем виде и способы их передвижения</t>
  </si>
  <si>
    <t>5-6-П.12 устанавливает простейшие связи в сезонных изменениях в природе;</t>
  </si>
  <si>
    <t>5-6-П.13 проявляет интерес и любознательность к элементарному экспериментированию;</t>
  </si>
  <si>
    <t>5-6-П.14 называет ситуации и действия, которые могут нанести вред природе;</t>
  </si>
  <si>
    <t>5-6-П.15 называет животных, находящихся под угрозой исчезновения и занесенных в "Красную книгу";</t>
  </si>
  <si>
    <t>5-6-П.16 знает элементарные правила поведения в природе.</t>
  </si>
  <si>
    <t xml:space="preserve">результатов диагностики стартового контроля в группе предшкольной подготовки (от 5 лет) </t>
  </si>
  <si>
    <t xml:space="preserve">Учебный год: ___2022-2023      Группа:____Всезнайки_________________     Дата проведения:____сентябрь_______ </t>
  </si>
  <si>
    <t>Ақоразова Айым</t>
  </si>
  <si>
    <t>Губайдуллина Сафия</t>
  </si>
  <si>
    <t>Самат Аяла</t>
  </si>
  <si>
    <t>Куандыков Исмаил</t>
  </si>
  <si>
    <t>Шинкарук Ника</t>
  </si>
  <si>
    <t>Соловьева Александра</t>
  </si>
  <si>
    <t>Дик Эрика</t>
  </si>
  <si>
    <t>Досова Амели</t>
  </si>
  <si>
    <t>Климова Кира</t>
  </si>
  <si>
    <t>Рогальский Ален</t>
  </si>
  <si>
    <t>Толымбекова Амила</t>
  </si>
  <si>
    <t>Курбанов Самир</t>
  </si>
  <si>
    <t>Иса Исмаил</t>
  </si>
  <si>
    <t>Бисенов Батыр</t>
  </si>
  <si>
    <t>Нугаев Алишер</t>
  </si>
  <si>
    <t>Уразалин Исатай</t>
  </si>
  <si>
    <t>Унашев Имран</t>
  </si>
  <si>
    <t>Беккужин Акбар</t>
  </si>
  <si>
    <t>Камелова Камила</t>
  </si>
  <si>
    <t>Алимбаев Кайсар</t>
  </si>
  <si>
    <t>Тымпиев Асылжан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</si>
</sst>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2" fontId="1" fillId="3" borderId="1" xfId="0" applyNumberFormat="1" applyFont="1" applyFill="1" applyBorder="1"/>
    <xf numFmtId="2" fontId="1" fillId="0" borderId="1" xfId="0" applyNumberFormat="1" applyFon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textRotation="90" wrapText="1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2" borderId="4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2" fontId="1" fillId="3" borderId="1" xfId="0" applyNumberFormat="1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98"/>
  <sheetViews>
    <sheetView tabSelected="1" topLeftCell="B1" zoomScale="84" zoomScaleNormal="84" workbookViewId="0">
      <selection activeCell="O10" sqref="O10"/>
    </sheetView>
  </sheetViews>
  <sheetFormatPr defaultRowHeight="14.4" x14ac:dyDescent="0.3"/>
  <cols>
    <col min="2" max="2" width="4.88671875" customWidth="1"/>
    <col min="3" max="3" width="33.88671875" customWidth="1"/>
    <col min="4" max="4" width="5.44140625" customWidth="1"/>
    <col min="5" max="5" width="5.33203125" customWidth="1"/>
    <col min="6" max="6" width="7.109375" customWidth="1"/>
    <col min="7" max="8" width="4.6640625" customWidth="1"/>
    <col min="9" max="9" width="8.33203125" customWidth="1"/>
    <col min="10" max="10" width="4.88671875" customWidth="1"/>
    <col min="11" max="11" width="4.33203125" customWidth="1"/>
    <col min="12" max="12" width="4.88671875" customWidth="1"/>
    <col min="13" max="14" width="4.5546875" customWidth="1"/>
    <col min="15" max="15" width="5.6640625" customWidth="1"/>
    <col min="16" max="16" width="9.33203125" customWidth="1"/>
    <col min="17" max="17" width="6.44140625" customWidth="1"/>
    <col min="18" max="18" width="5.6640625" customWidth="1"/>
    <col min="19" max="19" width="6.44140625" customWidth="1"/>
    <col min="20" max="20" width="8.88671875" customWidth="1"/>
    <col min="21" max="21" width="7.5546875" customWidth="1"/>
    <col min="22" max="22" width="8.44140625" customWidth="1"/>
    <col min="23" max="23" width="6.33203125" customWidth="1"/>
    <col min="24" max="24" width="9.6640625" customWidth="1"/>
    <col min="25" max="25" width="7.33203125" customWidth="1"/>
    <col min="26" max="26" width="4.44140625" customWidth="1"/>
    <col min="27" max="27" width="6.109375" customWidth="1"/>
    <col min="28" max="28" width="10.109375" customWidth="1"/>
    <col min="30" max="30" width="9.109375" style="9"/>
  </cols>
  <sheetData>
    <row r="2" spans="1:32" x14ac:dyDescent="0.3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 spans="1:32" x14ac:dyDescent="0.3">
      <c r="A3" s="20" t="s">
        <v>42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2" x14ac:dyDescent="0.3">
      <c r="A4" s="20" t="s">
        <v>43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6" spans="1:32" x14ac:dyDescent="0.3">
      <c r="B6" s="21" t="s">
        <v>1</v>
      </c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1"/>
      <c r="AD6" s="21"/>
      <c r="AE6" s="21"/>
    </row>
    <row r="7" spans="1:32" ht="81" customHeight="1" x14ac:dyDescent="0.3">
      <c r="B7" s="23" t="s">
        <v>2</v>
      </c>
      <c r="C7" s="24" t="s">
        <v>3</v>
      </c>
      <c r="D7" s="25" t="s">
        <v>10</v>
      </c>
      <c r="E7" s="26"/>
      <c r="F7" s="27"/>
      <c r="G7" s="33" t="s">
        <v>11</v>
      </c>
      <c r="H7" s="34" t="s">
        <v>12</v>
      </c>
      <c r="I7" s="35" t="s">
        <v>14</v>
      </c>
      <c r="J7" s="28" t="s">
        <v>4</v>
      </c>
      <c r="K7" s="28"/>
      <c r="L7" s="28"/>
      <c r="M7" s="28"/>
      <c r="N7" s="33" t="s">
        <v>11</v>
      </c>
      <c r="O7" s="34" t="s">
        <v>12</v>
      </c>
      <c r="P7" s="35" t="s">
        <v>14</v>
      </c>
      <c r="Q7" s="28" t="s">
        <v>5</v>
      </c>
      <c r="R7" s="28"/>
      <c r="S7" s="28"/>
      <c r="T7" s="28"/>
      <c r="U7" s="28"/>
      <c r="V7" s="28"/>
      <c r="W7" s="28"/>
      <c r="X7" s="28"/>
      <c r="Y7" s="28"/>
      <c r="Z7" s="33" t="s">
        <v>11</v>
      </c>
      <c r="AA7" s="34" t="s">
        <v>12</v>
      </c>
      <c r="AB7" s="35" t="s">
        <v>14</v>
      </c>
      <c r="AC7" s="29" t="s">
        <v>6</v>
      </c>
      <c r="AD7" s="31" t="s">
        <v>7</v>
      </c>
      <c r="AE7" s="32" t="s">
        <v>8</v>
      </c>
    </row>
    <row r="8" spans="1:32" ht="225" customHeight="1" x14ac:dyDescent="0.3">
      <c r="B8" s="23"/>
      <c r="C8" s="23"/>
      <c r="D8" s="15" t="s">
        <v>26</v>
      </c>
      <c r="E8" s="15" t="s">
        <v>27</v>
      </c>
      <c r="F8" s="15" t="s">
        <v>28</v>
      </c>
      <c r="G8" s="33"/>
      <c r="H8" s="34"/>
      <c r="I8" s="35"/>
      <c r="J8" s="15" t="s">
        <v>29</v>
      </c>
      <c r="K8" s="15" t="s">
        <v>30</v>
      </c>
      <c r="L8" s="15" t="s">
        <v>31</v>
      </c>
      <c r="M8" s="15" t="s">
        <v>32</v>
      </c>
      <c r="N8" s="33"/>
      <c r="O8" s="34"/>
      <c r="P8" s="35"/>
      <c r="Q8" s="15" t="s">
        <v>33</v>
      </c>
      <c r="R8" s="15" t="s">
        <v>34</v>
      </c>
      <c r="S8" s="15" t="s">
        <v>35</v>
      </c>
      <c r="T8" s="15" t="s">
        <v>36</v>
      </c>
      <c r="U8" s="15" t="s">
        <v>37</v>
      </c>
      <c r="V8" s="15" t="s">
        <v>38</v>
      </c>
      <c r="W8" s="15" t="s">
        <v>39</v>
      </c>
      <c r="X8" s="15" t="s">
        <v>40</v>
      </c>
      <c r="Y8" s="15" t="s">
        <v>41</v>
      </c>
      <c r="Z8" s="33"/>
      <c r="AA8" s="34"/>
      <c r="AB8" s="35"/>
      <c r="AC8" s="30"/>
      <c r="AD8" s="31"/>
      <c r="AE8" s="32"/>
    </row>
    <row r="9" spans="1:32" x14ac:dyDescent="0.3">
      <c r="B9" s="1">
        <v>1</v>
      </c>
      <c r="C9" s="1" t="s">
        <v>44</v>
      </c>
      <c r="D9" s="1">
        <v>1</v>
      </c>
      <c r="E9" s="1">
        <v>1</v>
      </c>
      <c r="F9" s="1">
        <v>1</v>
      </c>
      <c r="G9" s="4">
        <f>SUM(D9:F9)</f>
        <v>3</v>
      </c>
      <c r="H9" s="5">
        <f>AVERAGE(D9:F9)</f>
        <v>1</v>
      </c>
      <c r="I9" s="13" t="str">
        <f t="shared" ref="I9:I27" si="0">IF(D9="","",VLOOKUP(H9,$J$96:$K$98,2,TRUE))</f>
        <v>І ур</v>
      </c>
      <c r="J9" s="1">
        <v>1</v>
      </c>
      <c r="K9" s="1">
        <v>1</v>
      </c>
      <c r="L9" s="1">
        <v>1</v>
      </c>
      <c r="M9" s="1">
        <v>1</v>
      </c>
      <c r="N9" s="4">
        <f>SUM(J9:M9)</f>
        <v>4</v>
      </c>
      <c r="O9" s="5">
        <f>AVERAGE(J9:M9)</f>
        <v>1</v>
      </c>
      <c r="P9" s="13" t="str">
        <f t="shared" ref="P9:P25" si="1">IF(H9="","",VLOOKUP(O9,$J$96:$K$98,2,TRUE))</f>
        <v>І ур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4">
        <f>SUM(Q9:Y9)</f>
        <v>9</v>
      </c>
      <c r="AA9" s="5">
        <f>AVERAGE(Q9:Y9)</f>
        <v>1</v>
      </c>
      <c r="AB9" s="13" t="str">
        <f t="shared" ref="AB9:AB29" si="2">IF(T9="","",VLOOKUP(AA9,$J$96:$K$98,2,TRUE))</f>
        <v>І ур</v>
      </c>
      <c r="AC9" s="6">
        <f>G9+N9+Z9</f>
        <v>16</v>
      </c>
      <c r="AD9" s="7">
        <f>AC9/16</f>
        <v>1</v>
      </c>
      <c r="AE9" s="13" t="str">
        <f t="shared" ref="AE9:AE25" si="3">IF(W9="","",VLOOKUP(AD9,$J$96:$K$98,2,TRUE))</f>
        <v>І ур</v>
      </c>
    </row>
    <row r="10" spans="1:32" x14ac:dyDescent="0.3">
      <c r="B10" s="1">
        <v>2</v>
      </c>
      <c r="C10" s="1" t="s">
        <v>45</v>
      </c>
      <c r="D10" s="1">
        <v>1</v>
      </c>
      <c r="E10" s="1">
        <v>1</v>
      </c>
      <c r="F10" s="1">
        <v>1</v>
      </c>
      <c r="G10" s="4">
        <f t="shared" ref="G10:G25" si="4">SUM(D10:F10)</f>
        <v>3</v>
      </c>
      <c r="H10" s="5">
        <f t="shared" ref="H10:H25" si="5">AVERAGE(D10:F10)</f>
        <v>1</v>
      </c>
      <c r="I10" s="13" t="str">
        <f t="shared" si="0"/>
        <v>І ур</v>
      </c>
      <c r="J10" s="1">
        <v>1</v>
      </c>
      <c r="K10" s="1">
        <v>1</v>
      </c>
      <c r="L10" s="1">
        <v>1</v>
      </c>
      <c r="M10" s="1">
        <v>1</v>
      </c>
      <c r="N10" s="4">
        <f t="shared" ref="N10:N29" si="6">SUM(J10:M10)</f>
        <v>4</v>
      </c>
      <c r="O10" s="5">
        <f t="shared" ref="O10:O29" si="7">AVERAGE(J10:M10)</f>
        <v>1</v>
      </c>
      <c r="P10" s="13" t="str">
        <f t="shared" si="1"/>
        <v>І ур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4">
        <f t="shared" ref="Z10:Z29" si="8">SUM(Q10:Y10)</f>
        <v>9</v>
      </c>
      <c r="AA10" s="5">
        <f t="shared" ref="AA10:AA29" si="9">AVERAGE(Q10:Y10)</f>
        <v>1</v>
      </c>
      <c r="AB10" s="13" t="str">
        <f t="shared" si="2"/>
        <v>І ур</v>
      </c>
      <c r="AC10" s="6">
        <f t="shared" ref="AC10:AC25" si="10">G10+N10+Z10</f>
        <v>16</v>
      </c>
      <c r="AD10" s="7">
        <f t="shared" ref="AD10:AD25" si="11">AC10/16</f>
        <v>1</v>
      </c>
      <c r="AE10" s="13" t="str">
        <f t="shared" si="3"/>
        <v>І ур</v>
      </c>
    </row>
    <row r="11" spans="1:32" x14ac:dyDescent="0.3">
      <c r="B11" s="1">
        <v>3</v>
      </c>
      <c r="C11" s="1" t="s">
        <v>46</v>
      </c>
      <c r="D11" s="1">
        <v>1</v>
      </c>
      <c r="E11" s="1">
        <v>1</v>
      </c>
      <c r="F11" s="1">
        <v>1</v>
      </c>
      <c r="G11" s="4">
        <f t="shared" si="4"/>
        <v>3</v>
      </c>
      <c r="H11" s="5">
        <f t="shared" si="5"/>
        <v>1</v>
      </c>
      <c r="I11" s="13" t="str">
        <f t="shared" si="0"/>
        <v>І ур</v>
      </c>
      <c r="J11" s="1">
        <v>1</v>
      </c>
      <c r="K11" s="1">
        <v>1</v>
      </c>
      <c r="L11" s="1">
        <v>1</v>
      </c>
      <c r="M11" s="1">
        <v>1</v>
      </c>
      <c r="N11" s="4">
        <f t="shared" si="6"/>
        <v>4</v>
      </c>
      <c r="O11" s="5">
        <f t="shared" si="7"/>
        <v>1</v>
      </c>
      <c r="P11" s="13" t="str">
        <f t="shared" si="1"/>
        <v>І ур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4">
        <f t="shared" si="8"/>
        <v>9</v>
      </c>
      <c r="AA11" s="5">
        <f t="shared" si="9"/>
        <v>1</v>
      </c>
      <c r="AB11" s="13" t="str">
        <f t="shared" si="2"/>
        <v>І ур</v>
      </c>
      <c r="AC11" s="6">
        <f t="shared" si="10"/>
        <v>16</v>
      </c>
      <c r="AD11" s="7">
        <f t="shared" si="11"/>
        <v>1</v>
      </c>
      <c r="AE11" s="13" t="str">
        <f t="shared" si="3"/>
        <v>І ур</v>
      </c>
    </row>
    <row r="12" spans="1:32" x14ac:dyDescent="0.3">
      <c r="B12" s="1">
        <v>4</v>
      </c>
      <c r="C12" s="1" t="s">
        <v>47</v>
      </c>
      <c r="D12" s="1">
        <v>1</v>
      </c>
      <c r="E12" s="1">
        <v>1</v>
      </c>
      <c r="F12" s="1">
        <v>1</v>
      </c>
      <c r="G12" s="4">
        <f t="shared" si="4"/>
        <v>3</v>
      </c>
      <c r="H12" s="5">
        <f t="shared" si="5"/>
        <v>1</v>
      </c>
      <c r="I12" s="13" t="str">
        <f t="shared" si="0"/>
        <v>І ур</v>
      </c>
      <c r="J12" s="1">
        <v>1</v>
      </c>
      <c r="K12" s="1">
        <v>1</v>
      </c>
      <c r="L12" s="1">
        <v>1</v>
      </c>
      <c r="M12" s="1">
        <v>1</v>
      </c>
      <c r="N12" s="4">
        <f t="shared" si="6"/>
        <v>4</v>
      </c>
      <c r="O12" s="5">
        <f t="shared" si="7"/>
        <v>1</v>
      </c>
      <c r="P12" s="13" t="str">
        <f t="shared" si="1"/>
        <v>І ур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4">
        <f t="shared" si="8"/>
        <v>9</v>
      </c>
      <c r="AA12" s="5">
        <f t="shared" si="9"/>
        <v>1</v>
      </c>
      <c r="AB12" s="13" t="str">
        <f t="shared" si="2"/>
        <v>І ур</v>
      </c>
      <c r="AC12" s="6">
        <f t="shared" si="10"/>
        <v>16</v>
      </c>
      <c r="AD12" s="7">
        <f t="shared" si="11"/>
        <v>1</v>
      </c>
      <c r="AE12" s="13" t="str">
        <f t="shared" si="3"/>
        <v>І ур</v>
      </c>
    </row>
    <row r="13" spans="1:32" x14ac:dyDescent="0.3">
      <c r="B13" s="1">
        <v>5</v>
      </c>
      <c r="C13" s="1" t="s">
        <v>48</v>
      </c>
      <c r="D13" s="1">
        <v>1</v>
      </c>
      <c r="E13" s="1">
        <v>1</v>
      </c>
      <c r="F13" s="1">
        <v>1</v>
      </c>
      <c r="G13" s="4">
        <f t="shared" si="4"/>
        <v>3</v>
      </c>
      <c r="H13" s="5">
        <f t="shared" si="5"/>
        <v>1</v>
      </c>
      <c r="I13" s="13" t="str">
        <f t="shared" si="0"/>
        <v>І ур</v>
      </c>
      <c r="J13" s="1">
        <v>1</v>
      </c>
      <c r="K13" s="1">
        <v>1</v>
      </c>
      <c r="L13" s="1">
        <v>1</v>
      </c>
      <c r="M13" s="1">
        <v>1</v>
      </c>
      <c r="N13" s="4">
        <f t="shared" si="6"/>
        <v>4</v>
      </c>
      <c r="O13" s="5">
        <f t="shared" si="7"/>
        <v>1</v>
      </c>
      <c r="P13" s="13" t="str">
        <f t="shared" si="1"/>
        <v>І ур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4">
        <f t="shared" si="8"/>
        <v>9</v>
      </c>
      <c r="AA13" s="5">
        <f t="shared" si="9"/>
        <v>1</v>
      </c>
      <c r="AB13" s="13" t="str">
        <f t="shared" si="2"/>
        <v>І ур</v>
      </c>
      <c r="AC13" s="6">
        <f t="shared" si="10"/>
        <v>16</v>
      </c>
      <c r="AD13" s="7">
        <f t="shared" si="11"/>
        <v>1</v>
      </c>
      <c r="AE13" s="13" t="str">
        <f t="shared" si="3"/>
        <v>І ур</v>
      </c>
    </row>
    <row r="14" spans="1:32" x14ac:dyDescent="0.3">
      <c r="B14" s="1">
        <v>6</v>
      </c>
      <c r="C14" s="1" t="s">
        <v>49</v>
      </c>
      <c r="D14" s="1">
        <v>1</v>
      </c>
      <c r="E14" s="1">
        <v>1</v>
      </c>
      <c r="F14" s="1">
        <v>1</v>
      </c>
      <c r="G14" s="4">
        <f t="shared" si="4"/>
        <v>3</v>
      </c>
      <c r="H14" s="5">
        <f t="shared" si="5"/>
        <v>1</v>
      </c>
      <c r="I14" s="13" t="str">
        <f t="shared" si="0"/>
        <v>І ур</v>
      </c>
      <c r="J14" s="1">
        <v>1</v>
      </c>
      <c r="K14" s="1">
        <v>1</v>
      </c>
      <c r="L14" s="1">
        <v>1</v>
      </c>
      <c r="M14" s="1">
        <v>1</v>
      </c>
      <c r="N14" s="4">
        <f t="shared" si="6"/>
        <v>4</v>
      </c>
      <c r="O14" s="5">
        <f t="shared" si="7"/>
        <v>1</v>
      </c>
      <c r="P14" s="13" t="str">
        <f t="shared" si="1"/>
        <v>І ур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4">
        <f t="shared" si="8"/>
        <v>9</v>
      </c>
      <c r="AA14" s="5">
        <f t="shared" si="9"/>
        <v>1</v>
      </c>
      <c r="AB14" s="13" t="str">
        <f t="shared" si="2"/>
        <v>І ур</v>
      </c>
      <c r="AC14" s="6">
        <f t="shared" si="10"/>
        <v>16</v>
      </c>
      <c r="AD14" s="7">
        <f t="shared" si="11"/>
        <v>1</v>
      </c>
      <c r="AE14" s="13" t="str">
        <f t="shared" si="3"/>
        <v>І ур</v>
      </c>
    </row>
    <row r="15" spans="1:32" x14ac:dyDescent="0.3">
      <c r="B15" s="1">
        <v>7</v>
      </c>
      <c r="C15" s="1" t="s">
        <v>50</v>
      </c>
      <c r="D15" s="1">
        <v>1</v>
      </c>
      <c r="E15" s="1">
        <v>1</v>
      </c>
      <c r="F15" s="1">
        <v>1</v>
      </c>
      <c r="G15" s="4">
        <f t="shared" si="4"/>
        <v>3</v>
      </c>
      <c r="H15" s="5">
        <f t="shared" si="5"/>
        <v>1</v>
      </c>
      <c r="I15" s="13" t="str">
        <f t="shared" si="0"/>
        <v>І ур</v>
      </c>
      <c r="J15" s="1">
        <v>1</v>
      </c>
      <c r="K15" s="1">
        <v>1</v>
      </c>
      <c r="L15" s="1">
        <v>1</v>
      </c>
      <c r="M15" s="1">
        <v>1</v>
      </c>
      <c r="N15" s="4">
        <f t="shared" si="6"/>
        <v>4</v>
      </c>
      <c r="O15" s="5">
        <f t="shared" si="7"/>
        <v>1</v>
      </c>
      <c r="P15" s="13" t="str">
        <f t="shared" si="1"/>
        <v>І ур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4">
        <f t="shared" si="8"/>
        <v>9</v>
      </c>
      <c r="AA15" s="5">
        <f t="shared" si="9"/>
        <v>1</v>
      </c>
      <c r="AB15" s="13" t="str">
        <f t="shared" si="2"/>
        <v>І ур</v>
      </c>
      <c r="AC15" s="6">
        <f t="shared" si="10"/>
        <v>16</v>
      </c>
      <c r="AD15" s="7">
        <f t="shared" si="11"/>
        <v>1</v>
      </c>
      <c r="AE15" s="13" t="str">
        <f t="shared" si="3"/>
        <v>І ур</v>
      </c>
    </row>
    <row r="16" spans="1:32" x14ac:dyDescent="0.3">
      <c r="B16" s="1">
        <v>8</v>
      </c>
      <c r="C16" s="1" t="s">
        <v>51</v>
      </c>
      <c r="D16" s="1">
        <v>1</v>
      </c>
      <c r="E16" s="1">
        <v>1</v>
      </c>
      <c r="F16" s="1">
        <v>1</v>
      </c>
      <c r="G16" s="4">
        <f t="shared" si="4"/>
        <v>3</v>
      </c>
      <c r="H16" s="5">
        <f t="shared" si="5"/>
        <v>1</v>
      </c>
      <c r="I16" s="13" t="str">
        <f t="shared" si="0"/>
        <v>І ур</v>
      </c>
      <c r="J16" s="1">
        <v>1</v>
      </c>
      <c r="K16" s="1">
        <v>1</v>
      </c>
      <c r="L16" s="1">
        <v>1</v>
      </c>
      <c r="M16" s="1">
        <v>1</v>
      </c>
      <c r="N16" s="4">
        <f t="shared" si="6"/>
        <v>4</v>
      </c>
      <c r="O16" s="5">
        <f t="shared" si="7"/>
        <v>1</v>
      </c>
      <c r="P16" s="13" t="str">
        <f t="shared" si="1"/>
        <v>І ур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4">
        <f t="shared" si="8"/>
        <v>9</v>
      </c>
      <c r="AA16" s="5">
        <f t="shared" si="9"/>
        <v>1</v>
      </c>
      <c r="AB16" s="13" t="str">
        <f t="shared" si="2"/>
        <v>І ур</v>
      </c>
      <c r="AC16" s="6">
        <f t="shared" si="10"/>
        <v>16</v>
      </c>
      <c r="AD16" s="7">
        <f t="shared" si="11"/>
        <v>1</v>
      </c>
      <c r="AE16" s="13" t="str">
        <f t="shared" si="3"/>
        <v>І ур</v>
      </c>
    </row>
    <row r="17" spans="2:31" x14ac:dyDescent="0.3">
      <c r="B17" s="1">
        <v>9</v>
      </c>
      <c r="C17" s="1" t="s">
        <v>52</v>
      </c>
      <c r="D17" s="1">
        <v>1</v>
      </c>
      <c r="E17" s="1">
        <v>1</v>
      </c>
      <c r="F17" s="1">
        <v>1</v>
      </c>
      <c r="G17" s="4">
        <f t="shared" si="4"/>
        <v>3</v>
      </c>
      <c r="H17" s="5">
        <f t="shared" si="5"/>
        <v>1</v>
      </c>
      <c r="I17" s="13" t="str">
        <f t="shared" si="0"/>
        <v>І ур</v>
      </c>
      <c r="J17" s="1">
        <v>1</v>
      </c>
      <c r="K17" s="1">
        <v>1</v>
      </c>
      <c r="L17" s="1">
        <v>1</v>
      </c>
      <c r="M17" s="1">
        <v>1</v>
      </c>
      <c r="N17" s="4">
        <f t="shared" si="6"/>
        <v>4</v>
      </c>
      <c r="O17" s="5">
        <f t="shared" si="7"/>
        <v>1</v>
      </c>
      <c r="P17" s="13" t="str">
        <f t="shared" si="1"/>
        <v>І ур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4">
        <f t="shared" si="8"/>
        <v>9</v>
      </c>
      <c r="AA17" s="5">
        <f t="shared" si="9"/>
        <v>1</v>
      </c>
      <c r="AB17" s="13" t="str">
        <f t="shared" si="2"/>
        <v>І ур</v>
      </c>
      <c r="AC17" s="6">
        <f t="shared" si="10"/>
        <v>16</v>
      </c>
      <c r="AD17" s="7">
        <f t="shared" si="11"/>
        <v>1</v>
      </c>
      <c r="AE17" s="13" t="str">
        <f t="shared" si="3"/>
        <v>І ур</v>
      </c>
    </row>
    <row r="18" spans="2:31" x14ac:dyDescent="0.3">
      <c r="B18" s="1">
        <v>10</v>
      </c>
      <c r="C18" s="1" t="s">
        <v>53</v>
      </c>
      <c r="D18" s="1">
        <v>1</v>
      </c>
      <c r="E18" s="1">
        <v>1</v>
      </c>
      <c r="F18" s="1">
        <v>1</v>
      </c>
      <c r="G18" s="4">
        <f t="shared" si="4"/>
        <v>3</v>
      </c>
      <c r="H18" s="5">
        <f t="shared" si="5"/>
        <v>1</v>
      </c>
      <c r="I18" s="13" t="str">
        <f t="shared" si="0"/>
        <v>І ур</v>
      </c>
      <c r="J18" s="1">
        <v>1</v>
      </c>
      <c r="K18" s="1">
        <v>1</v>
      </c>
      <c r="L18" s="1">
        <v>1</v>
      </c>
      <c r="M18" s="1">
        <v>1</v>
      </c>
      <c r="N18" s="4">
        <f t="shared" si="6"/>
        <v>4</v>
      </c>
      <c r="O18" s="5">
        <f t="shared" si="7"/>
        <v>1</v>
      </c>
      <c r="P18" s="13" t="str">
        <f t="shared" si="1"/>
        <v>І ур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4">
        <f t="shared" si="8"/>
        <v>9</v>
      </c>
      <c r="AA18" s="5">
        <f t="shared" si="9"/>
        <v>1</v>
      </c>
      <c r="AB18" s="13" t="str">
        <f t="shared" si="2"/>
        <v>І ур</v>
      </c>
      <c r="AC18" s="6">
        <f t="shared" si="10"/>
        <v>16</v>
      </c>
      <c r="AD18" s="7">
        <f t="shared" si="11"/>
        <v>1</v>
      </c>
      <c r="AE18" s="13" t="str">
        <f t="shared" si="3"/>
        <v>І ур</v>
      </c>
    </row>
    <row r="19" spans="2:31" x14ac:dyDescent="0.3">
      <c r="B19" s="1">
        <v>11</v>
      </c>
      <c r="C19" s="1" t="s">
        <v>54</v>
      </c>
      <c r="D19" s="1">
        <v>1</v>
      </c>
      <c r="E19" s="1">
        <v>1</v>
      </c>
      <c r="F19" s="1">
        <v>1</v>
      </c>
      <c r="G19" s="4">
        <f t="shared" si="4"/>
        <v>3</v>
      </c>
      <c r="H19" s="5">
        <f t="shared" si="5"/>
        <v>1</v>
      </c>
      <c r="I19" s="13" t="str">
        <f t="shared" si="0"/>
        <v>І ур</v>
      </c>
      <c r="J19" s="1">
        <v>1</v>
      </c>
      <c r="K19" s="1">
        <v>1</v>
      </c>
      <c r="L19" s="1">
        <v>1</v>
      </c>
      <c r="M19" s="1">
        <v>1</v>
      </c>
      <c r="N19" s="4">
        <f t="shared" si="6"/>
        <v>4</v>
      </c>
      <c r="O19" s="5">
        <f t="shared" si="7"/>
        <v>1</v>
      </c>
      <c r="P19" s="13" t="str">
        <f t="shared" si="1"/>
        <v>І ур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  <c r="Y19" s="1">
        <v>1</v>
      </c>
      <c r="Z19" s="4">
        <f t="shared" si="8"/>
        <v>9</v>
      </c>
      <c r="AA19" s="5">
        <f t="shared" si="9"/>
        <v>1</v>
      </c>
      <c r="AB19" s="13" t="str">
        <f t="shared" si="2"/>
        <v>І ур</v>
      </c>
      <c r="AC19" s="6">
        <f t="shared" si="10"/>
        <v>16</v>
      </c>
      <c r="AD19" s="7">
        <f t="shared" si="11"/>
        <v>1</v>
      </c>
      <c r="AE19" s="13" t="str">
        <f t="shared" si="3"/>
        <v>І ур</v>
      </c>
    </row>
    <row r="20" spans="2:31" x14ac:dyDescent="0.3">
      <c r="B20" s="1">
        <v>12</v>
      </c>
      <c r="C20" s="1" t="s">
        <v>55</v>
      </c>
      <c r="D20" s="1">
        <v>1</v>
      </c>
      <c r="E20" s="1">
        <v>1</v>
      </c>
      <c r="F20" s="1">
        <v>1</v>
      </c>
      <c r="G20" s="4">
        <f t="shared" si="4"/>
        <v>3</v>
      </c>
      <c r="H20" s="5">
        <f t="shared" si="5"/>
        <v>1</v>
      </c>
      <c r="I20" s="13" t="str">
        <f t="shared" si="0"/>
        <v>І ур</v>
      </c>
      <c r="J20" s="1">
        <v>1</v>
      </c>
      <c r="K20" s="1">
        <v>1</v>
      </c>
      <c r="L20" s="1">
        <v>1</v>
      </c>
      <c r="M20" s="1">
        <v>1</v>
      </c>
      <c r="N20" s="4">
        <f t="shared" si="6"/>
        <v>4</v>
      </c>
      <c r="O20" s="5">
        <f t="shared" si="7"/>
        <v>1</v>
      </c>
      <c r="P20" s="13" t="str">
        <f t="shared" si="1"/>
        <v>І ур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4">
        <f t="shared" si="8"/>
        <v>9</v>
      </c>
      <c r="AA20" s="5">
        <f t="shared" si="9"/>
        <v>1</v>
      </c>
      <c r="AB20" s="13" t="str">
        <f t="shared" si="2"/>
        <v>І ур</v>
      </c>
      <c r="AC20" s="6">
        <f t="shared" si="10"/>
        <v>16</v>
      </c>
      <c r="AD20" s="7">
        <f t="shared" si="11"/>
        <v>1</v>
      </c>
      <c r="AE20" s="13" t="str">
        <f t="shared" si="3"/>
        <v>І ур</v>
      </c>
    </row>
    <row r="21" spans="2:31" x14ac:dyDescent="0.3">
      <c r="B21" s="1">
        <v>13</v>
      </c>
      <c r="C21" s="1" t="s">
        <v>56</v>
      </c>
      <c r="D21" s="1">
        <v>1</v>
      </c>
      <c r="E21" s="1">
        <v>1</v>
      </c>
      <c r="F21" s="1">
        <v>1</v>
      </c>
      <c r="G21" s="4">
        <f t="shared" si="4"/>
        <v>3</v>
      </c>
      <c r="H21" s="5">
        <f t="shared" si="5"/>
        <v>1</v>
      </c>
      <c r="I21" s="13" t="str">
        <f t="shared" si="0"/>
        <v>І ур</v>
      </c>
      <c r="J21" s="1">
        <v>1</v>
      </c>
      <c r="K21" s="1">
        <v>1</v>
      </c>
      <c r="L21" s="1">
        <v>1</v>
      </c>
      <c r="M21" s="1">
        <v>1</v>
      </c>
      <c r="N21" s="4">
        <f t="shared" si="6"/>
        <v>4</v>
      </c>
      <c r="O21" s="5">
        <f t="shared" si="7"/>
        <v>1</v>
      </c>
      <c r="P21" s="13" t="str">
        <f t="shared" si="1"/>
        <v>І ур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  <c r="Y21" s="1">
        <v>1</v>
      </c>
      <c r="Z21" s="4">
        <f t="shared" si="8"/>
        <v>9</v>
      </c>
      <c r="AA21" s="5">
        <f t="shared" si="9"/>
        <v>1</v>
      </c>
      <c r="AB21" s="13" t="str">
        <f t="shared" si="2"/>
        <v>І ур</v>
      </c>
      <c r="AC21" s="6">
        <f t="shared" si="10"/>
        <v>16</v>
      </c>
      <c r="AD21" s="7">
        <f t="shared" si="11"/>
        <v>1</v>
      </c>
      <c r="AE21" s="13" t="str">
        <f t="shared" si="3"/>
        <v>І ур</v>
      </c>
    </row>
    <row r="22" spans="2:31" x14ac:dyDescent="0.3">
      <c r="B22" s="1">
        <v>14</v>
      </c>
      <c r="C22" s="1" t="s">
        <v>57</v>
      </c>
      <c r="D22" s="1">
        <v>1</v>
      </c>
      <c r="E22" s="1">
        <v>1</v>
      </c>
      <c r="F22" s="1">
        <v>1</v>
      </c>
      <c r="G22" s="4">
        <f t="shared" si="4"/>
        <v>3</v>
      </c>
      <c r="H22" s="5">
        <f t="shared" si="5"/>
        <v>1</v>
      </c>
      <c r="I22" s="13" t="str">
        <f t="shared" si="0"/>
        <v>І ур</v>
      </c>
      <c r="J22" s="1">
        <v>1</v>
      </c>
      <c r="K22" s="1">
        <v>1</v>
      </c>
      <c r="L22" s="1">
        <v>1</v>
      </c>
      <c r="M22" s="1">
        <v>1</v>
      </c>
      <c r="N22" s="4">
        <f t="shared" si="6"/>
        <v>4</v>
      </c>
      <c r="O22" s="5">
        <f t="shared" si="7"/>
        <v>1</v>
      </c>
      <c r="P22" s="13" t="str">
        <f t="shared" si="1"/>
        <v>І ур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4">
        <f t="shared" si="8"/>
        <v>9</v>
      </c>
      <c r="AA22" s="5">
        <f t="shared" si="9"/>
        <v>1</v>
      </c>
      <c r="AB22" s="13" t="str">
        <f t="shared" si="2"/>
        <v>І ур</v>
      </c>
      <c r="AC22" s="6">
        <f t="shared" si="10"/>
        <v>16</v>
      </c>
      <c r="AD22" s="7">
        <f t="shared" si="11"/>
        <v>1</v>
      </c>
      <c r="AE22" s="13" t="str">
        <f t="shared" si="3"/>
        <v>І ур</v>
      </c>
    </row>
    <row r="23" spans="2:31" x14ac:dyDescent="0.3">
      <c r="B23" s="1">
        <v>15</v>
      </c>
      <c r="C23" s="1" t="s">
        <v>58</v>
      </c>
      <c r="D23" s="1">
        <v>1</v>
      </c>
      <c r="E23" s="1">
        <v>1</v>
      </c>
      <c r="F23" s="1">
        <v>1</v>
      </c>
      <c r="G23" s="4">
        <f t="shared" si="4"/>
        <v>3</v>
      </c>
      <c r="H23" s="5">
        <f t="shared" si="5"/>
        <v>1</v>
      </c>
      <c r="I23" s="13" t="str">
        <f t="shared" si="0"/>
        <v>І ур</v>
      </c>
      <c r="J23" s="1">
        <v>1</v>
      </c>
      <c r="K23" s="1">
        <v>1</v>
      </c>
      <c r="L23" s="1">
        <v>1</v>
      </c>
      <c r="M23" s="1">
        <v>1</v>
      </c>
      <c r="N23" s="4">
        <f t="shared" si="6"/>
        <v>4</v>
      </c>
      <c r="O23" s="5">
        <f t="shared" si="7"/>
        <v>1</v>
      </c>
      <c r="P23" s="13" t="str">
        <f t="shared" si="1"/>
        <v>І ур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4">
        <f t="shared" si="8"/>
        <v>9</v>
      </c>
      <c r="AA23" s="5">
        <f t="shared" si="9"/>
        <v>1</v>
      </c>
      <c r="AB23" s="13" t="str">
        <f t="shared" si="2"/>
        <v>І ур</v>
      </c>
      <c r="AC23" s="6">
        <f t="shared" si="10"/>
        <v>16</v>
      </c>
      <c r="AD23" s="7">
        <f t="shared" si="11"/>
        <v>1</v>
      </c>
      <c r="AE23" s="13" t="str">
        <f t="shared" si="3"/>
        <v>І ур</v>
      </c>
    </row>
    <row r="24" spans="2:31" x14ac:dyDescent="0.3">
      <c r="B24" s="1">
        <v>16</v>
      </c>
      <c r="C24" s="1" t="s">
        <v>59</v>
      </c>
      <c r="D24" s="1">
        <v>1</v>
      </c>
      <c r="E24" s="1">
        <v>1</v>
      </c>
      <c r="F24" s="1">
        <v>1</v>
      </c>
      <c r="G24" s="4">
        <f t="shared" si="4"/>
        <v>3</v>
      </c>
      <c r="H24" s="5">
        <f t="shared" si="5"/>
        <v>1</v>
      </c>
      <c r="I24" s="13" t="str">
        <f t="shared" si="0"/>
        <v>І ур</v>
      </c>
      <c r="J24" s="1">
        <v>1</v>
      </c>
      <c r="K24" s="1">
        <v>1</v>
      </c>
      <c r="L24" s="1">
        <v>1</v>
      </c>
      <c r="M24" s="1">
        <v>1</v>
      </c>
      <c r="N24" s="4">
        <f t="shared" si="6"/>
        <v>4</v>
      </c>
      <c r="O24" s="5">
        <f t="shared" si="7"/>
        <v>1</v>
      </c>
      <c r="P24" s="13" t="str">
        <f t="shared" si="1"/>
        <v>І ур</v>
      </c>
      <c r="Q24" s="1">
        <v>1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4">
        <f t="shared" si="8"/>
        <v>9</v>
      </c>
      <c r="AA24" s="5">
        <f t="shared" si="9"/>
        <v>1</v>
      </c>
      <c r="AB24" s="13" t="str">
        <f t="shared" si="2"/>
        <v>І ур</v>
      </c>
      <c r="AC24" s="6">
        <f t="shared" si="10"/>
        <v>16</v>
      </c>
      <c r="AD24" s="7">
        <f t="shared" si="11"/>
        <v>1</v>
      </c>
      <c r="AE24" s="13" t="str">
        <f t="shared" si="3"/>
        <v>І ур</v>
      </c>
    </row>
    <row r="25" spans="2:31" x14ac:dyDescent="0.3">
      <c r="B25" s="16">
        <v>17</v>
      </c>
      <c r="C25" s="16" t="s">
        <v>60</v>
      </c>
      <c r="D25" s="17">
        <v>1</v>
      </c>
      <c r="E25" s="18">
        <v>1</v>
      </c>
      <c r="F25" s="18">
        <v>1</v>
      </c>
      <c r="G25" s="19">
        <f t="shared" si="4"/>
        <v>3</v>
      </c>
      <c r="H25" s="5">
        <f t="shared" si="5"/>
        <v>1</v>
      </c>
      <c r="I25" s="13" t="str">
        <f t="shared" si="0"/>
        <v>І ур</v>
      </c>
      <c r="J25" s="17">
        <v>1</v>
      </c>
      <c r="K25" s="18">
        <v>1</v>
      </c>
      <c r="L25" s="18">
        <v>1</v>
      </c>
      <c r="M25" s="18">
        <v>1</v>
      </c>
      <c r="N25" s="19">
        <f t="shared" si="6"/>
        <v>4</v>
      </c>
      <c r="O25" s="5">
        <f t="shared" si="7"/>
        <v>1</v>
      </c>
      <c r="P25" s="13" t="str">
        <f t="shared" si="1"/>
        <v>І ур</v>
      </c>
      <c r="Q25" s="17">
        <v>1</v>
      </c>
      <c r="R25" s="18">
        <v>1</v>
      </c>
      <c r="S25" s="18">
        <v>1</v>
      </c>
      <c r="T25" s="18">
        <v>1</v>
      </c>
      <c r="U25" s="18">
        <v>1</v>
      </c>
      <c r="V25" s="18">
        <v>1</v>
      </c>
      <c r="W25" s="18">
        <v>1</v>
      </c>
      <c r="X25" s="18">
        <v>1</v>
      </c>
      <c r="Y25" s="18">
        <v>1</v>
      </c>
      <c r="Z25" s="19">
        <f t="shared" si="8"/>
        <v>9</v>
      </c>
      <c r="AA25" s="5">
        <f t="shared" si="9"/>
        <v>1</v>
      </c>
      <c r="AB25" s="13" t="str">
        <f t="shared" si="2"/>
        <v>І ур</v>
      </c>
      <c r="AC25" s="6">
        <f t="shared" si="10"/>
        <v>16</v>
      </c>
      <c r="AD25" s="7">
        <f t="shared" si="11"/>
        <v>1</v>
      </c>
      <c r="AE25" s="13" t="str">
        <f t="shared" si="3"/>
        <v>І ур</v>
      </c>
    </row>
    <row r="26" spans="2:31" x14ac:dyDescent="0.3">
      <c r="B26" s="16">
        <v>18</v>
      </c>
      <c r="C26" s="16" t="s">
        <v>61</v>
      </c>
      <c r="D26" s="17">
        <v>1</v>
      </c>
      <c r="E26" s="18">
        <v>1</v>
      </c>
      <c r="F26" s="18">
        <v>1</v>
      </c>
      <c r="G26" s="19">
        <v>3</v>
      </c>
      <c r="H26" s="5">
        <v>1</v>
      </c>
      <c r="I26" s="13" t="str">
        <f t="shared" si="0"/>
        <v>І ур</v>
      </c>
      <c r="J26" s="17">
        <v>1</v>
      </c>
      <c r="K26" s="18">
        <v>1</v>
      </c>
      <c r="L26" s="18">
        <v>1</v>
      </c>
      <c r="M26" s="18">
        <v>1</v>
      </c>
      <c r="N26" s="19">
        <f t="shared" si="6"/>
        <v>4</v>
      </c>
      <c r="O26" s="5">
        <f t="shared" si="7"/>
        <v>1</v>
      </c>
      <c r="P26" s="13" t="s">
        <v>15</v>
      </c>
      <c r="Q26" s="17">
        <v>1</v>
      </c>
      <c r="R26" s="18">
        <v>1</v>
      </c>
      <c r="S26" s="18">
        <v>1</v>
      </c>
      <c r="T26" s="18">
        <v>1</v>
      </c>
      <c r="U26" s="18">
        <v>1</v>
      </c>
      <c r="V26" s="18">
        <v>1</v>
      </c>
      <c r="W26" s="18">
        <v>1</v>
      </c>
      <c r="X26" s="18">
        <v>1</v>
      </c>
      <c r="Y26" s="18">
        <v>1</v>
      </c>
      <c r="Z26" s="19">
        <f t="shared" si="8"/>
        <v>9</v>
      </c>
      <c r="AA26" s="5">
        <f t="shared" si="9"/>
        <v>1</v>
      </c>
      <c r="AB26" s="13" t="str">
        <f t="shared" si="2"/>
        <v>І ур</v>
      </c>
      <c r="AC26" s="6">
        <v>16</v>
      </c>
      <c r="AD26" s="7">
        <v>1</v>
      </c>
      <c r="AE26" s="13" t="s">
        <v>15</v>
      </c>
    </row>
    <row r="27" spans="2:31" x14ac:dyDescent="0.3">
      <c r="B27" s="16">
        <v>19</v>
      </c>
      <c r="C27" s="16" t="s">
        <v>62</v>
      </c>
      <c r="D27" s="17">
        <v>1</v>
      </c>
      <c r="E27" s="18">
        <v>1</v>
      </c>
      <c r="F27" s="18">
        <v>1</v>
      </c>
      <c r="G27" s="19">
        <v>3</v>
      </c>
      <c r="H27" s="5">
        <v>1</v>
      </c>
      <c r="I27" s="13" t="str">
        <f t="shared" si="0"/>
        <v>І ур</v>
      </c>
      <c r="J27" s="17">
        <v>1</v>
      </c>
      <c r="K27" s="18">
        <v>1</v>
      </c>
      <c r="L27" s="18">
        <v>1</v>
      </c>
      <c r="M27" s="18">
        <v>1</v>
      </c>
      <c r="N27" s="19">
        <f t="shared" si="6"/>
        <v>4</v>
      </c>
      <c r="O27" s="5">
        <f t="shared" si="7"/>
        <v>1</v>
      </c>
      <c r="P27" s="13" t="s">
        <v>15</v>
      </c>
      <c r="Q27" s="17">
        <v>1</v>
      </c>
      <c r="R27" s="18">
        <v>1</v>
      </c>
      <c r="S27" s="18">
        <v>1</v>
      </c>
      <c r="T27" s="18">
        <v>1</v>
      </c>
      <c r="U27" s="18">
        <v>1</v>
      </c>
      <c r="V27" s="18">
        <v>1</v>
      </c>
      <c r="W27" s="18">
        <v>1</v>
      </c>
      <c r="X27" s="18">
        <v>1</v>
      </c>
      <c r="Y27" s="18">
        <v>1</v>
      </c>
      <c r="Z27" s="19">
        <f t="shared" si="8"/>
        <v>9</v>
      </c>
      <c r="AA27" s="5">
        <f t="shared" si="9"/>
        <v>1</v>
      </c>
      <c r="AB27" s="13" t="str">
        <f t="shared" si="2"/>
        <v>І ур</v>
      </c>
      <c r="AC27" s="6">
        <v>16</v>
      </c>
      <c r="AD27" s="7">
        <v>1</v>
      </c>
      <c r="AE27" s="13" t="s">
        <v>15</v>
      </c>
    </row>
    <row r="28" spans="2:31" x14ac:dyDescent="0.3">
      <c r="B28" s="16">
        <v>20</v>
      </c>
      <c r="C28" s="16" t="s">
        <v>63</v>
      </c>
      <c r="D28" s="17">
        <v>1</v>
      </c>
      <c r="E28" s="18">
        <v>1</v>
      </c>
      <c r="F28" s="18">
        <v>1</v>
      </c>
      <c r="G28" s="19">
        <v>3</v>
      </c>
      <c r="H28" s="5">
        <v>1</v>
      </c>
      <c r="I28" s="13" t="s">
        <v>15</v>
      </c>
      <c r="J28" s="17">
        <v>1</v>
      </c>
      <c r="K28" s="18">
        <v>1</v>
      </c>
      <c r="L28" s="18">
        <v>1</v>
      </c>
      <c r="M28" s="18">
        <v>1</v>
      </c>
      <c r="N28" s="19">
        <f t="shared" si="6"/>
        <v>4</v>
      </c>
      <c r="O28" s="5">
        <f t="shared" si="7"/>
        <v>1</v>
      </c>
      <c r="P28" s="13" t="s">
        <v>15</v>
      </c>
      <c r="Q28" s="17">
        <v>1</v>
      </c>
      <c r="R28" s="18">
        <v>1</v>
      </c>
      <c r="S28" s="18">
        <v>1</v>
      </c>
      <c r="T28" s="18">
        <v>1</v>
      </c>
      <c r="U28" s="18">
        <v>1</v>
      </c>
      <c r="V28" s="18">
        <v>1</v>
      </c>
      <c r="W28" s="18">
        <v>1</v>
      </c>
      <c r="X28" s="18">
        <v>1</v>
      </c>
      <c r="Y28" s="18">
        <v>1</v>
      </c>
      <c r="Z28" s="19">
        <f t="shared" si="8"/>
        <v>9</v>
      </c>
      <c r="AA28" s="5">
        <f t="shared" si="9"/>
        <v>1</v>
      </c>
      <c r="AB28" s="13" t="str">
        <f t="shared" si="2"/>
        <v>І ур</v>
      </c>
      <c r="AC28" s="6">
        <v>16</v>
      </c>
      <c r="AD28" s="7">
        <v>1</v>
      </c>
      <c r="AE28" s="13" t="s">
        <v>15</v>
      </c>
    </row>
    <row r="29" spans="2:31" x14ac:dyDescent="0.3">
      <c r="B29" s="16">
        <v>21</v>
      </c>
      <c r="C29" s="16" t="s">
        <v>64</v>
      </c>
      <c r="D29" s="17">
        <v>1</v>
      </c>
      <c r="E29" s="18">
        <v>1</v>
      </c>
      <c r="F29" s="18">
        <v>1</v>
      </c>
      <c r="G29" s="19">
        <v>3</v>
      </c>
      <c r="H29" s="5">
        <v>1</v>
      </c>
      <c r="I29" s="13" t="s">
        <v>15</v>
      </c>
      <c r="J29" s="17">
        <v>1</v>
      </c>
      <c r="K29" s="18">
        <v>1</v>
      </c>
      <c r="L29" s="18">
        <v>1</v>
      </c>
      <c r="M29" s="18">
        <v>1</v>
      </c>
      <c r="N29" s="19">
        <f t="shared" si="6"/>
        <v>4</v>
      </c>
      <c r="O29" s="5">
        <f t="shared" si="7"/>
        <v>1</v>
      </c>
      <c r="P29" s="13" t="s">
        <v>15</v>
      </c>
      <c r="Q29" s="17">
        <v>1</v>
      </c>
      <c r="R29" s="18">
        <v>1</v>
      </c>
      <c r="S29" s="18">
        <v>1</v>
      </c>
      <c r="T29" s="18">
        <v>1</v>
      </c>
      <c r="U29" s="18">
        <v>1</v>
      </c>
      <c r="V29" s="18">
        <v>1</v>
      </c>
      <c r="W29" s="18">
        <v>1</v>
      </c>
      <c r="X29" s="18">
        <v>1</v>
      </c>
      <c r="Y29" s="18">
        <v>1</v>
      </c>
      <c r="Z29" s="19">
        <f t="shared" si="8"/>
        <v>9</v>
      </c>
      <c r="AA29" s="5">
        <f t="shared" si="9"/>
        <v>1</v>
      </c>
      <c r="AB29" s="13" t="str">
        <f t="shared" si="2"/>
        <v>І ур</v>
      </c>
      <c r="AC29" s="6">
        <v>16</v>
      </c>
      <c r="AD29" s="7">
        <v>1</v>
      </c>
      <c r="AE29" s="13" t="s">
        <v>15</v>
      </c>
    </row>
    <row r="30" spans="2:31" x14ac:dyDescent="0.3">
      <c r="B30" s="37"/>
      <c r="C30" s="37"/>
      <c r="D30" s="40"/>
      <c r="E30" s="41"/>
      <c r="F30" s="41"/>
      <c r="G30" s="42"/>
      <c r="H30" s="1" t="s">
        <v>13</v>
      </c>
      <c r="I30" s="11" t="s">
        <v>9</v>
      </c>
      <c r="J30" s="40"/>
      <c r="K30" s="41"/>
      <c r="L30" s="41"/>
      <c r="M30" s="41"/>
      <c r="N30" s="42"/>
      <c r="O30" s="1" t="s">
        <v>13</v>
      </c>
      <c r="P30" s="11" t="s">
        <v>9</v>
      </c>
      <c r="Q30" s="40"/>
      <c r="R30" s="41"/>
      <c r="S30" s="41"/>
      <c r="T30" s="41"/>
      <c r="U30" s="41"/>
      <c r="V30" s="41"/>
      <c r="W30" s="41"/>
      <c r="X30" s="41"/>
      <c r="Y30" s="41"/>
      <c r="Z30" s="42"/>
      <c r="AA30" s="1" t="s">
        <v>13</v>
      </c>
      <c r="AB30" s="11" t="s">
        <v>9</v>
      </c>
      <c r="AC30" s="2"/>
      <c r="AD30" s="8"/>
      <c r="AE30" s="2"/>
    </row>
    <row r="31" spans="2:31" x14ac:dyDescent="0.3">
      <c r="B31" s="38"/>
      <c r="C31" s="38"/>
      <c r="D31" s="40" t="s">
        <v>18</v>
      </c>
      <c r="E31" s="41"/>
      <c r="F31" s="41"/>
      <c r="G31" s="42"/>
      <c r="H31" s="10">
        <v>21</v>
      </c>
      <c r="I31" s="10">
        <v>100</v>
      </c>
      <c r="J31" s="40" t="s">
        <v>18</v>
      </c>
      <c r="K31" s="41"/>
      <c r="L31" s="41"/>
      <c r="M31" s="41"/>
      <c r="N31" s="42"/>
      <c r="O31" s="10">
        <v>21</v>
      </c>
      <c r="P31" s="10">
        <v>100</v>
      </c>
      <c r="Q31" s="40" t="s">
        <v>18</v>
      </c>
      <c r="R31" s="41"/>
      <c r="S31" s="41"/>
      <c r="T31" s="41"/>
      <c r="U31" s="41"/>
      <c r="V31" s="41"/>
      <c r="W31" s="41"/>
      <c r="X31" s="41"/>
      <c r="Y31" s="41"/>
      <c r="Z31" s="42"/>
      <c r="AA31" s="10">
        <v>21</v>
      </c>
      <c r="AB31" s="10">
        <v>100</v>
      </c>
      <c r="AC31" s="2"/>
      <c r="AD31" s="8"/>
      <c r="AE31" s="2"/>
    </row>
    <row r="32" spans="2:31" x14ac:dyDescent="0.3">
      <c r="B32" s="38"/>
      <c r="C32" s="38"/>
      <c r="D32" s="40" t="s">
        <v>23</v>
      </c>
      <c r="E32" s="41"/>
      <c r="F32" s="41"/>
      <c r="G32" s="42"/>
      <c r="H32" s="14">
        <v>21</v>
      </c>
      <c r="I32" s="3">
        <f>(H32/H31)*100</f>
        <v>100</v>
      </c>
      <c r="J32" s="40" t="s">
        <v>23</v>
      </c>
      <c r="K32" s="41"/>
      <c r="L32" s="41"/>
      <c r="M32" s="41"/>
      <c r="N32" s="42"/>
      <c r="O32" s="14">
        <v>21</v>
      </c>
      <c r="P32" s="3">
        <f>(O32/O31)*100</f>
        <v>100</v>
      </c>
      <c r="Q32" s="40" t="s">
        <v>23</v>
      </c>
      <c r="R32" s="41"/>
      <c r="S32" s="41"/>
      <c r="T32" s="41"/>
      <c r="U32" s="41"/>
      <c r="V32" s="41"/>
      <c r="W32" s="41"/>
      <c r="X32" s="41"/>
      <c r="Y32" s="41"/>
      <c r="Z32" s="42"/>
      <c r="AA32" s="14">
        <v>21</v>
      </c>
      <c r="AB32" s="3">
        <f>(AA32/AA31)*100</f>
        <v>100</v>
      </c>
      <c r="AC32" s="2"/>
      <c r="AD32" s="8"/>
      <c r="AE32" s="2"/>
    </row>
    <row r="33" spans="2:31" x14ac:dyDescent="0.3">
      <c r="B33" s="38"/>
      <c r="C33" s="38"/>
      <c r="D33" s="40" t="s">
        <v>24</v>
      </c>
      <c r="E33" s="41"/>
      <c r="F33" s="41"/>
      <c r="G33" s="42"/>
      <c r="H33" s="14">
        <v>0</v>
      </c>
      <c r="I33" s="3">
        <f>(H33/H31)*100</f>
        <v>0</v>
      </c>
      <c r="J33" s="40" t="s">
        <v>24</v>
      </c>
      <c r="K33" s="41"/>
      <c r="L33" s="41"/>
      <c r="M33" s="41"/>
      <c r="N33" s="42"/>
      <c r="O33" s="14">
        <v>0</v>
      </c>
      <c r="P33" s="3">
        <f>(O33/O31)*100</f>
        <v>0</v>
      </c>
      <c r="Q33" s="40" t="s">
        <v>24</v>
      </c>
      <c r="R33" s="41"/>
      <c r="S33" s="41"/>
      <c r="T33" s="41"/>
      <c r="U33" s="41"/>
      <c r="V33" s="41"/>
      <c r="W33" s="41"/>
      <c r="X33" s="41"/>
      <c r="Y33" s="41"/>
      <c r="Z33" s="42"/>
      <c r="AA33" s="14">
        <v>0</v>
      </c>
      <c r="AB33" s="3">
        <f>(AA33/AA31)*100</f>
        <v>0</v>
      </c>
      <c r="AC33" s="2"/>
      <c r="AD33" s="8"/>
      <c r="AE33" s="2"/>
    </row>
    <row r="34" spans="2:31" x14ac:dyDescent="0.3">
      <c r="B34" s="38"/>
      <c r="C34" s="38"/>
      <c r="D34" s="40" t="s">
        <v>25</v>
      </c>
      <c r="E34" s="41"/>
      <c r="F34" s="41"/>
      <c r="G34" s="42"/>
      <c r="H34" s="14">
        <v>0</v>
      </c>
      <c r="I34" s="3">
        <f>(H34/H31)*100</f>
        <v>0</v>
      </c>
      <c r="J34" s="40" t="s">
        <v>25</v>
      </c>
      <c r="K34" s="41"/>
      <c r="L34" s="41"/>
      <c r="M34" s="41"/>
      <c r="N34" s="42"/>
      <c r="O34" s="14">
        <v>0</v>
      </c>
      <c r="P34" s="3">
        <f>(O34/O31)*100</f>
        <v>0</v>
      </c>
      <c r="Q34" s="40" t="s">
        <v>25</v>
      </c>
      <c r="R34" s="41"/>
      <c r="S34" s="41"/>
      <c r="T34" s="41"/>
      <c r="U34" s="41"/>
      <c r="V34" s="41"/>
      <c r="W34" s="41"/>
      <c r="X34" s="41"/>
      <c r="Y34" s="41"/>
      <c r="Z34" s="42"/>
      <c r="AA34" s="14">
        <v>0</v>
      </c>
      <c r="AB34" s="3">
        <f>(AA34/AA31)*100</f>
        <v>0</v>
      </c>
      <c r="AC34" s="2"/>
      <c r="AD34" s="8"/>
      <c r="AE34" s="2"/>
    </row>
    <row r="35" spans="2:31" x14ac:dyDescent="0.3">
      <c r="B35" s="38"/>
      <c r="C35" s="38"/>
      <c r="D35" s="40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1" t="s">
        <v>13</v>
      </c>
      <c r="AE35" s="11" t="s">
        <v>9</v>
      </c>
    </row>
    <row r="36" spans="2:31" x14ac:dyDescent="0.3">
      <c r="B36" s="38"/>
      <c r="C36" s="38"/>
      <c r="D36" s="43" t="s">
        <v>19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5"/>
      <c r="AD36" s="10">
        <v>21</v>
      </c>
      <c r="AE36" s="10">
        <v>100</v>
      </c>
    </row>
    <row r="37" spans="2:31" x14ac:dyDescent="0.3">
      <c r="B37" s="38"/>
      <c r="C37" s="38"/>
      <c r="D37" s="36" t="s">
        <v>20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14">
        <v>21</v>
      </c>
      <c r="AE37" s="3">
        <f>(AD37/AD36)*100</f>
        <v>100</v>
      </c>
    </row>
    <row r="38" spans="2:31" x14ac:dyDescent="0.3">
      <c r="B38" s="38"/>
      <c r="C38" s="38"/>
      <c r="D38" s="36" t="s">
        <v>21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14">
        <v>0</v>
      </c>
      <c r="AE38" s="3">
        <f>(AD38/AD36)*100</f>
        <v>0</v>
      </c>
    </row>
    <row r="39" spans="2:31" x14ac:dyDescent="0.3">
      <c r="B39" s="39"/>
      <c r="C39" s="39"/>
      <c r="D39" s="36" t="s">
        <v>22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14">
        <v>0</v>
      </c>
      <c r="AE39" s="3">
        <f>(AD39/AD36)*100</f>
        <v>0</v>
      </c>
    </row>
    <row r="96" spans="10:11" x14ac:dyDescent="0.3">
      <c r="J96" s="12">
        <v>1</v>
      </c>
      <c r="K96" s="12" t="s">
        <v>15</v>
      </c>
    </row>
    <row r="97" spans="10:11" x14ac:dyDescent="0.3">
      <c r="J97" s="12">
        <v>1.6</v>
      </c>
      <c r="K97" s="12" t="s">
        <v>16</v>
      </c>
    </row>
    <row r="98" spans="10:11" x14ac:dyDescent="0.3">
      <c r="J98" s="12">
        <v>2.6</v>
      </c>
      <c r="K98" s="12" t="s">
        <v>17</v>
      </c>
    </row>
  </sheetData>
  <autoFilter ref="I2:I39"/>
  <mergeCells count="43">
    <mergeCell ref="D35:AC35"/>
    <mergeCell ref="Q30:Z30"/>
    <mergeCell ref="Q31:Z31"/>
    <mergeCell ref="Q32:Z32"/>
    <mergeCell ref="Q34:Z34"/>
    <mergeCell ref="Q33:Z33"/>
    <mergeCell ref="N7:N8"/>
    <mergeCell ref="O7:O8"/>
    <mergeCell ref="P7:P8"/>
    <mergeCell ref="Z7:Z8"/>
    <mergeCell ref="AA7:AA8"/>
    <mergeCell ref="D37:AC37"/>
    <mergeCell ref="D38:AC38"/>
    <mergeCell ref="D39:AC39"/>
    <mergeCell ref="B30:B39"/>
    <mergeCell ref="C30:C39"/>
    <mergeCell ref="D30:G30"/>
    <mergeCell ref="D31:G31"/>
    <mergeCell ref="D32:G32"/>
    <mergeCell ref="D33:G33"/>
    <mergeCell ref="D34:G34"/>
    <mergeCell ref="J30:N30"/>
    <mergeCell ref="J31:N31"/>
    <mergeCell ref="J32:N32"/>
    <mergeCell ref="D36:AC36"/>
    <mergeCell ref="J33:N33"/>
    <mergeCell ref="J34:N34"/>
    <mergeCell ref="A2:AF2"/>
    <mergeCell ref="A3:AF3"/>
    <mergeCell ref="A4:AF4"/>
    <mergeCell ref="B6:AE6"/>
    <mergeCell ref="B7:B8"/>
    <mergeCell ref="C7:C8"/>
    <mergeCell ref="D7:F7"/>
    <mergeCell ref="J7:M7"/>
    <mergeCell ref="Q7:Y7"/>
    <mergeCell ref="AC7:AC8"/>
    <mergeCell ref="AD7:AD8"/>
    <mergeCell ref="AE7:AE8"/>
    <mergeCell ref="G7:G8"/>
    <mergeCell ref="H7:H8"/>
    <mergeCell ref="AB7:AB8"/>
    <mergeCell ref="I7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K57"/>
  <sheetViews>
    <sheetView zoomScale="68" zoomScaleNormal="68" workbookViewId="0">
      <selection activeCell="B2" sqref="B2:AE2"/>
    </sheetView>
  </sheetViews>
  <sheetFormatPr defaultRowHeight="14.4" x14ac:dyDescent="0.3"/>
  <cols>
    <col min="2" max="2" width="5.33203125" customWidth="1"/>
    <col min="3" max="3" width="32.33203125" customWidth="1"/>
    <col min="4" max="4" width="7.109375" customWidth="1"/>
    <col min="5" max="5" width="7" customWidth="1"/>
    <col min="6" max="6" width="8.109375" customWidth="1"/>
    <col min="7" max="7" width="8.33203125" customWidth="1"/>
    <col min="8" max="8" width="10.44140625" customWidth="1"/>
    <col min="9" max="9" width="4.33203125" customWidth="1"/>
    <col min="10" max="10" width="5.5546875" customWidth="1"/>
    <col min="11" max="11" width="9.5546875" customWidth="1"/>
    <col min="12" max="12" width="6.5546875" customWidth="1"/>
    <col min="13" max="13" width="6.33203125" customWidth="1"/>
    <col min="14" max="14" width="5.6640625" customWidth="1"/>
    <col min="15" max="15" width="11.6640625" customWidth="1"/>
    <col min="16" max="16" width="9.5546875" customWidth="1"/>
    <col min="17" max="18" width="5" customWidth="1"/>
    <col min="19" max="19" width="9.109375" customWidth="1"/>
    <col min="20" max="20" width="8.109375" customWidth="1"/>
    <col min="21" max="21" width="9.6640625" customWidth="1"/>
    <col min="22" max="22" width="8.33203125" customWidth="1"/>
    <col min="23" max="23" width="8.109375" customWidth="1"/>
    <col min="24" max="24" width="12.33203125" customWidth="1"/>
    <col min="25" max="25" width="13.109375" customWidth="1"/>
    <col min="26" max="27" width="5" customWidth="1"/>
    <col min="28" max="28" width="9.109375" customWidth="1"/>
  </cols>
  <sheetData>
    <row r="1" ht="14.4" customHeight="1" x14ac:dyDescent="0.3"/>
    <row r="2" ht="14.4" customHeight="1" x14ac:dyDescent="0.3"/>
    <row r="3" ht="14.4" customHeight="1" x14ac:dyDescent="0.3"/>
    <row r="6" ht="75.75" customHeight="1" x14ac:dyDescent="0.3"/>
    <row r="7" ht="225" customHeight="1" x14ac:dyDescent="0.3"/>
    <row r="55" spans="10:11" x14ac:dyDescent="0.3">
      <c r="J55" s="12">
        <v>1</v>
      </c>
      <c r="K55" s="12" t="s">
        <v>15</v>
      </c>
    </row>
    <row r="56" spans="10:11" x14ac:dyDescent="0.3">
      <c r="J56" s="12">
        <v>1.6</v>
      </c>
      <c r="K56" s="12" t="s">
        <v>16</v>
      </c>
    </row>
    <row r="57" spans="10:11" x14ac:dyDescent="0.3">
      <c r="J57" s="12">
        <v>2.6</v>
      </c>
      <c r="K57" s="12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K61"/>
  <sheetViews>
    <sheetView zoomScale="80" zoomScaleNormal="80" workbookViewId="0">
      <selection activeCell="A2" sqref="A2:AG2"/>
    </sheetView>
  </sheetViews>
  <sheetFormatPr defaultRowHeight="14.4" x14ac:dyDescent="0.3"/>
  <cols>
    <col min="2" max="2" width="4.6640625" customWidth="1"/>
    <col min="3" max="3" width="34.33203125" customWidth="1"/>
    <col min="4" max="4" width="6.5546875" customWidth="1"/>
    <col min="5" max="5" width="8.5546875" customWidth="1"/>
    <col min="6" max="6" width="14.44140625" customWidth="1"/>
    <col min="7" max="7" width="5.6640625" customWidth="1"/>
    <col min="8" max="8" width="6.109375" customWidth="1"/>
    <col min="9" max="9" width="6" customWidth="1"/>
    <col min="10" max="10" width="10.109375" customWidth="1"/>
    <col min="11" max="12" width="4.6640625" customWidth="1"/>
    <col min="13" max="13" width="9.6640625" customWidth="1"/>
    <col min="14" max="14" width="8.33203125" customWidth="1"/>
    <col min="15" max="15" width="5.88671875" customWidth="1"/>
    <col min="16" max="16" width="4.33203125" customWidth="1"/>
    <col min="17" max="17" width="6" customWidth="1"/>
    <col min="18" max="18" width="7.44140625" customWidth="1"/>
    <col min="19" max="20" width="4.6640625" customWidth="1"/>
    <col min="21" max="21" width="10.109375" customWidth="1"/>
    <col min="22" max="22" width="8.5546875" customWidth="1"/>
    <col min="23" max="23" width="9.33203125" customWidth="1"/>
    <col min="24" max="24" width="11.6640625" customWidth="1"/>
    <col min="25" max="25" width="7.6640625" customWidth="1"/>
    <col min="26" max="26" width="9" customWidth="1"/>
    <col min="27" max="27" width="4.5546875" customWidth="1"/>
    <col min="28" max="28" width="5.88671875" customWidth="1"/>
    <col min="29" max="29" width="9" customWidth="1"/>
  </cols>
  <sheetData>
    <row r="2" ht="14.4" customHeight="1" x14ac:dyDescent="0.3"/>
    <row r="7" ht="67.5" customHeight="1" x14ac:dyDescent="0.3"/>
    <row r="8" ht="225" customHeight="1" x14ac:dyDescent="0.3"/>
    <row r="59" spans="10:11" x14ac:dyDescent="0.3">
      <c r="J59" s="12">
        <v>1</v>
      </c>
      <c r="K59" s="12" t="s">
        <v>15</v>
      </c>
    </row>
    <row r="60" spans="10:11" x14ac:dyDescent="0.3">
      <c r="J60" s="12">
        <v>1.6</v>
      </c>
      <c r="K60" s="12" t="s">
        <v>16</v>
      </c>
    </row>
    <row r="61" spans="10:11" x14ac:dyDescent="0.3">
      <c r="J61" s="12">
        <v>2.6</v>
      </c>
      <c r="K61" s="1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старт</vt:lpstr>
      <vt:lpstr>5-6 промежуток</vt:lpstr>
      <vt:lpstr>5-6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2024-04-01T07:06:19Z</dcterms:modified>
</cp:coreProperties>
</file>